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240" yWindow="90" windowWidth="18780" windowHeight="11895" activeTab="2"/>
  </bookViews>
  <sheets>
    <sheet name="ACCUEIL" sheetId="4" r:id="rId1"/>
    <sheet name="Comités Régionaux et Ligues" sheetId="1" r:id="rId2"/>
    <sheet name="Comités Dép. et Districts" sheetId="3" r:id="rId3"/>
    <sheet name="Feuil2" sheetId="2" state="hidden" r:id="rId4"/>
    <sheet name="Feuil5" sheetId="5" state="hidden" r:id="rId5"/>
  </sheets>
  <definedNames>
    <definedName name="_xlnm._FilterDatabase" localSheetId="3" hidden="1">Feuil2!$A$1:$C$31</definedName>
    <definedName name="_xlnm._FilterDatabase" localSheetId="4" hidden="1">Feuil5!$B$1:$FB$1</definedName>
    <definedName name="DepAlsace">Feuil2!#REF!</definedName>
    <definedName name="DEPARTEMENTS">Feuil2!$E$1:$E$105</definedName>
    <definedName name="MULTISPORTS">Feuil2!$N$1:$N$23</definedName>
    <definedName name="NONOLYMPIQUES">Feuil2!$M$1:$M$58</definedName>
    <definedName name="OLYMPIQUES">Feuil2!$L$1:$L$31</definedName>
    <definedName name="REGIONS">Feuil2!$A$1:$A$30</definedName>
    <definedName name="SEXE">Feuil2!$J$1:$J$2</definedName>
    <definedName name="TYPE">Feuil2!$P$1:$P$3</definedName>
  </definedNames>
  <calcPr calcId="125725"/>
</workbook>
</file>

<file path=xl/calcChain.xml><?xml version="1.0" encoding="utf-8"?>
<calcChain xmlns="http://schemas.openxmlformats.org/spreadsheetml/2006/main">
  <c r="A11" i="3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F27"/>
  <c r="P17" i="1"/>
  <c r="O17"/>
  <c r="B115" i="5"/>
  <c r="C115"/>
  <c r="D115"/>
  <c r="E115"/>
  <c r="F115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AL115"/>
  <c r="AM115"/>
  <c r="AN115"/>
  <c r="AO115"/>
  <c r="AP115"/>
  <c r="AQ115"/>
  <c r="AR115"/>
  <c r="AS115"/>
  <c r="AT115"/>
  <c r="AU115"/>
  <c r="AV115"/>
  <c r="AW115"/>
  <c r="AX115"/>
  <c r="AY115"/>
  <c r="AZ115"/>
  <c r="BA115"/>
  <c r="BB115"/>
  <c r="BC115"/>
  <c r="BD115"/>
  <c r="BE115"/>
  <c r="BF115"/>
  <c r="BG115"/>
  <c r="BH115"/>
  <c r="BI115"/>
  <c r="BJ115"/>
  <c r="BK115"/>
  <c r="BL115"/>
  <c r="BM115"/>
  <c r="BN115"/>
  <c r="BO115"/>
  <c r="BP115"/>
  <c r="BQ115"/>
  <c r="BR115"/>
  <c r="BS115"/>
  <c r="BT115"/>
  <c r="BU115"/>
  <c r="BV115"/>
  <c r="BW115"/>
  <c r="BX115"/>
  <c r="BY115"/>
  <c r="BZ115"/>
  <c r="CA115"/>
  <c r="CB115"/>
  <c r="CC115"/>
  <c r="CD115"/>
  <c r="CE115"/>
  <c r="CF115"/>
  <c r="CG115"/>
  <c r="CH115"/>
  <c r="CI115"/>
  <c r="CJ115"/>
  <c r="CK115"/>
  <c r="CL115"/>
  <c r="CM115"/>
  <c r="CN115"/>
  <c r="CO115"/>
  <c r="CP115"/>
  <c r="CQ115"/>
  <c r="CR115"/>
  <c r="CS115"/>
  <c r="CT115"/>
  <c r="CU115"/>
  <c r="CV115"/>
  <c r="CW115"/>
  <c r="CX115"/>
  <c r="CY115"/>
  <c r="CZ115"/>
  <c r="DA115"/>
  <c r="DB115"/>
  <c r="DC115"/>
  <c r="DD115"/>
  <c r="DE115"/>
  <c r="DF115"/>
  <c r="DG115"/>
  <c r="DH115"/>
  <c r="DI115"/>
  <c r="DJ115"/>
  <c r="DK115"/>
  <c r="DL115"/>
  <c r="DM115"/>
  <c r="DN115"/>
  <c r="DO115"/>
  <c r="DP115"/>
  <c r="DQ115"/>
  <c r="DR115"/>
  <c r="DS115"/>
  <c r="DT115"/>
  <c r="DU115"/>
  <c r="DV115"/>
  <c r="DW115"/>
  <c r="DX115"/>
  <c r="D4" i="1"/>
  <c r="D5"/>
  <c r="D6"/>
  <c r="D7"/>
  <c r="D8"/>
  <c r="D9"/>
  <c r="D10"/>
  <c r="D11"/>
  <c r="D12"/>
  <c r="D13"/>
  <c r="D14"/>
  <c r="D15"/>
  <c r="D16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3"/>
  <c r="D2"/>
  <c r="F2" i="3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2"/>
  <c r="F4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Q2" i="1"/>
  <c r="N12" i="3"/>
  <c r="N20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Q3"/>
  <c r="Q4"/>
  <c r="Q5"/>
  <c r="Q6"/>
  <c r="Q7"/>
  <c r="Q8"/>
  <c r="Q9"/>
  <c r="Q10"/>
  <c r="Q11"/>
  <c r="Q12"/>
  <c r="Q13"/>
  <c r="Q14"/>
  <c r="N14" s="1"/>
  <c r="Q15"/>
  <c r="Q16"/>
  <c r="N16" s="1"/>
  <c r="Q17"/>
  <c r="Q18"/>
  <c r="N18" s="1"/>
  <c r="Q19"/>
  <c r="Q20"/>
  <c r="Q21"/>
  <c r="Q22"/>
  <c r="N22" s="1"/>
  <c r="Q23"/>
  <c r="Q24"/>
  <c r="N24" s="1"/>
  <c r="Q25"/>
  <c r="Q26"/>
  <c r="N26" s="1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B29"/>
  <c r="C29"/>
  <c r="O29"/>
  <c r="P29"/>
  <c r="B30"/>
  <c r="C30"/>
  <c r="O30"/>
  <c r="P30"/>
  <c r="B31"/>
  <c r="C31"/>
  <c r="O31"/>
  <c r="P31"/>
  <c r="B32"/>
  <c r="C32"/>
  <c r="O32"/>
  <c r="P32"/>
  <c r="B33"/>
  <c r="C33"/>
  <c r="O33"/>
  <c r="P33"/>
  <c r="B34"/>
  <c r="C34"/>
  <c r="O34"/>
  <c r="P34"/>
  <c r="B35"/>
  <c r="C35"/>
  <c r="O35"/>
  <c r="P35"/>
  <c r="B36"/>
  <c r="C36"/>
  <c r="O36"/>
  <c r="P36"/>
  <c r="B37"/>
  <c r="C37"/>
  <c r="O37"/>
  <c r="P37"/>
  <c r="B38"/>
  <c r="C38"/>
  <c r="O38"/>
  <c r="P38"/>
  <c r="B39"/>
  <c r="C39"/>
  <c r="O39"/>
  <c r="P39"/>
  <c r="B40"/>
  <c r="C40"/>
  <c r="O40"/>
  <c r="P40"/>
  <c r="B41"/>
  <c r="C41"/>
  <c r="O41"/>
  <c r="P41"/>
  <c r="B42"/>
  <c r="C42"/>
  <c r="O42"/>
  <c r="P42"/>
  <c r="B43"/>
  <c r="C43"/>
  <c r="O43"/>
  <c r="P43"/>
  <c r="B44"/>
  <c r="C44"/>
  <c r="O44"/>
  <c r="P44"/>
  <c r="B45"/>
  <c r="C45"/>
  <c r="O45"/>
  <c r="P45"/>
  <c r="B46"/>
  <c r="C46"/>
  <c r="O46"/>
  <c r="P46"/>
  <c r="B47"/>
  <c r="C47"/>
  <c r="O47"/>
  <c r="P47"/>
  <c r="B48"/>
  <c r="C48"/>
  <c r="O48"/>
  <c r="P48"/>
  <c r="B49"/>
  <c r="C49"/>
  <c r="O49"/>
  <c r="P49"/>
  <c r="O3"/>
  <c r="P3"/>
  <c r="O4"/>
  <c r="P4"/>
  <c r="O5"/>
  <c r="P5"/>
  <c r="O6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P2"/>
  <c r="O2"/>
  <c r="A37" i="1"/>
  <c r="B37"/>
  <c r="C37"/>
  <c r="N37"/>
  <c r="O37"/>
  <c r="P37"/>
  <c r="A38"/>
  <c r="B38"/>
  <c r="C38"/>
  <c r="N38"/>
  <c r="O38"/>
  <c r="P38"/>
  <c r="A39"/>
  <c r="B39"/>
  <c r="C39"/>
  <c r="N39"/>
  <c r="O39"/>
  <c r="P39"/>
  <c r="A40"/>
  <c r="B40"/>
  <c r="C40"/>
  <c r="N40"/>
  <c r="O40"/>
  <c r="P40"/>
  <c r="A41"/>
  <c r="B41"/>
  <c r="C41"/>
  <c r="N41"/>
  <c r="O41"/>
  <c r="P41"/>
  <c r="A42"/>
  <c r="B42"/>
  <c r="C42"/>
  <c r="N42"/>
  <c r="O42"/>
  <c r="P42"/>
  <c r="A43"/>
  <c r="B43"/>
  <c r="C43"/>
  <c r="N43"/>
  <c r="O43"/>
  <c r="P43"/>
  <c r="A44"/>
  <c r="B44"/>
  <c r="C44"/>
  <c r="N44"/>
  <c r="O44"/>
  <c r="P44"/>
  <c r="A45"/>
  <c r="B45"/>
  <c r="C45"/>
  <c r="N45"/>
  <c r="O45"/>
  <c r="P45"/>
  <c r="A46"/>
  <c r="B46"/>
  <c r="C46"/>
  <c r="N46"/>
  <c r="O46"/>
  <c r="P46"/>
  <c r="A47"/>
  <c r="B47"/>
  <c r="C47"/>
  <c r="N47"/>
  <c r="O47"/>
  <c r="P47"/>
  <c r="A48"/>
  <c r="B48"/>
  <c r="C48"/>
  <c r="N48"/>
  <c r="O48"/>
  <c r="P48"/>
  <c r="A49"/>
  <c r="B49"/>
  <c r="C49"/>
  <c r="N49"/>
  <c r="O49"/>
  <c r="P49"/>
  <c r="A50"/>
  <c r="B50"/>
  <c r="C50"/>
  <c r="N50"/>
  <c r="O50"/>
  <c r="P50"/>
  <c r="A51"/>
  <c r="B51"/>
  <c r="C51"/>
  <c r="N51"/>
  <c r="O51"/>
  <c r="P51"/>
  <c r="A52"/>
  <c r="B52"/>
  <c r="C52"/>
  <c r="N52"/>
  <c r="O52"/>
  <c r="P52"/>
  <c r="A53"/>
  <c r="B53"/>
  <c r="C53"/>
  <c r="N53"/>
  <c r="O53"/>
  <c r="P53"/>
  <c r="A54"/>
  <c r="B54"/>
  <c r="C54"/>
  <c r="N54"/>
  <c r="O54"/>
  <c r="P54"/>
  <c r="A55"/>
  <c r="B55"/>
  <c r="C55"/>
  <c r="N55"/>
  <c r="O55"/>
  <c r="P55"/>
  <c r="A56"/>
  <c r="B56"/>
  <c r="C56"/>
  <c r="N56"/>
  <c r="O56"/>
  <c r="P56"/>
  <c r="A57"/>
  <c r="B57"/>
  <c r="C57"/>
  <c r="N57"/>
  <c r="O57"/>
  <c r="P57"/>
  <c r="A58"/>
  <c r="B58"/>
  <c r="C58"/>
  <c r="N58"/>
  <c r="O58"/>
  <c r="P58"/>
  <c r="A59"/>
  <c r="B59"/>
  <c r="C59"/>
  <c r="N59"/>
  <c r="O59"/>
  <c r="P59"/>
  <c r="A60"/>
  <c r="B60"/>
  <c r="C60"/>
  <c r="N60"/>
  <c r="O60"/>
  <c r="P60"/>
  <c r="A61"/>
  <c r="B61"/>
  <c r="C61"/>
  <c r="N61"/>
  <c r="O61"/>
  <c r="P61"/>
  <c r="A62"/>
  <c r="B62"/>
  <c r="C62"/>
  <c r="N62"/>
  <c r="O62"/>
  <c r="P62"/>
  <c r="A63"/>
  <c r="B63"/>
  <c r="C63"/>
  <c r="N63"/>
  <c r="O63"/>
  <c r="P63"/>
  <c r="A64"/>
  <c r="B64"/>
  <c r="C64"/>
  <c r="N64"/>
  <c r="O64"/>
  <c r="P64"/>
  <c r="A65"/>
  <c r="B65"/>
  <c r="C65"/>
  <c r="N65"/>
  <c r="O65"/>
  <c r="P65"/>
  <c r="A66"/>
  <c r="B66"/>
  <c r="C66"/>
  <c r="N66"/>
  <c r="O66"/>
  <c r="P66"/>
  <c r="A67"/>
  <c r="B67"/>
  <c r="C67"/>
  <c r="N67"/>
  <c r="O67"/>
  <c r="P67"/>
  <c r="A68"/>
  <c r="B68"/>
  <c r="C68"/>
  <c r="N68"/>
  <c r="O68"/>
  <c r="P68"/>
  <c r="A69"/>
  <c r="B69"/>
  <c r="C69"/>
  <c r="N69"/>
  <c r="O69"/>
  <c r="P69"/>
  <c r="A70"/>
  <c r="B70"/>
  <c r="C70"/>
  <c r="N70"/>
  <c r="O70"/>
  <c r="P70"/>
  <c r="A71"/>
  <c r="B71"/>
  <c r="C71"/>
  <c r="N71"/>
  <c r="O71"/>
  <c r="P71"/>
  <c r="A72"/>
  <c r="B72"/>
  <c r="C72"/>
  <c r="N72"/>
  <c r="O72"/>
  <c r="P72"/>
  <c r="A73"/>
  <c r="B73"/>
  <c r="C73"/>
  <c r="N73"/>
  <c r="O73"/>
  <c r="P73"/>
  <c r="A74"/>
  <c r="B74"/>
  <c r="C74"/>
  <c r="N74"/>
  <c r="O74"/>
  <c r="P74"/>
  <c r="A75"/>
  <c r="B75"/>
  <c r="C75"/>
  <c r="N75"/>
  <c r="O75"/>
  <c r="P75"/>
  <c r="A76"/>
  <c r="B76"/>
  <c r="C76"/>
  <c r="N76"/>
  <c r="O76"/>
  <c r="P76"/>
  <c r="A77"/>
  <c r="B77"/>
  <c r="C77"/>
  <c r="N77"/>
  <c r="O77"/>
  <c r="P77"/>
  <c r="A78"/>
  <c r="B78"/>
  <c r="C78"/>
  <c r="N78"/>
  <c r="O78"/>
  <c r="P78"/>
  <c r="A79"/>
  <c r="B79"/>
  <c r="C79"/>
  <c r="N79"/>
  <c r="O79"/>
  <c r="P79"/>
  <c r="A80"/>
  <c r="B80"/>
  <c r="C80"/>
  <c r="N80"/>
  <c r="O80"/>
  <c r="P80"/>
  <c r="A81"/>
  <c r="B81"/>
  <c r="C81"/>
  <c r="N81"/>
  <c r="O81"/>
  <c r="P81"/>
  <c r="A82"/>
  <c r="B82"/>
  <c r="C82"/>
  <c r="N82"/>
  <c r="O82"/>
  <c r="P82"/>
  <c r="A83"/>
  <c r="B83"/>
  <c r="C83"/>
  <c r="N83"/>
  <c r="O83"/>
  <c r="P83"/>
  <c r="A84"/>
  <c r="B84"/>
  <c r="C84"/>
  <c r="N84"/>
  <c r="O84"/>
  <c r="P84"/>
  <c r="A85"/>
  <c r="B85"/>
  <c r="C85"/>
  <c r="N85"/>
  <c r="O85"/>
  <c r="P85"/>
  <c r="A86"/>
  <c r="B86"/>
  <c r="C86"/>
  <c r="N86"/>
  <c r="O86"/>
  <c r="P86"/>
  <c r="A87"/>
  <c r="B87"/>
  <c r="C87"/>
  <c r="N87"/>
  <c r="O87"/>
  <c r="P87"/>
  <c r="A88"/>
  <c r="B88"/>
  <c r="C88"/>
  <c r="N88"/>
  <c r="O88"/>
  <c r="P88"/>
  <c r="A89"/>
  <c r="B89"/>
  <c r="C89"/>
  <c r="N89"/>
  <c r="O89"/>
  <c r="P89"/>
  <c r="A90"/>
  <c r="B90"/>
  <c r="C90"/>
  <c r="N90"/>
  <c r="O90"/>
  <c r="P90"/>
  <c r="O4"/>
  <c r="P4"/>
  <c r="O5"/>
  <c r="P5"/>
  <c r="O6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P3"/>
  <c r="O3"/>
  <c r="P2"/>
  <c r="O2"/>
  <c r="Q2" i="3"/>
  <c r="Q3" i="1"/>
  <c r="Q4"/>
  <c r="Q5"/>
  <c r="Q6"/>
  <c r="Q7"/>
  <c r="Q8"/>
  <c r="Q9"/>
  <c r="Q10"/>
  <c r="Q11"/>
  <c r="Q12"/>
  <c r="Q13"/>
  <c r="Q14"/>
  <c r="Q15"/>
  <c r="Q16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N22"/>
  <c r="N23"/>
  <c r="N24"/>
  <c r="N25"/>
  <c r="N26"/>
  <c r="N27"/>
  <c r="N28"/>
  <c r="N29"/>
  <c r="N30"/>
  <c r="N31"/>
  <c r="N32"/>
  <c r="N33"/>
  <c r="N34"/>
  <c r="N35"/>
  <c r="N36"/>
  <c r="C3" i="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C2"/>
  <c r="B2"/>
  <c r="C3" i="1"/>
  <c r="C4"/>
  <c r="C5"/>
  <c r="C6"/>
  <c r="C7"/>
  <c r="C8"/>
  <c r="C9"/>
  <c r="C10"/>
  <c r="C11"/>
  <c r="C12"/>
  <c r="C13"/>
  <c r="C14"/>
  <c r="C15"/>
  <c r="C16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B3"/>
  <c r="B4"/>
  <c r="B5"/>
  <c r="B6"/>
  <c r="B7"/>
  <c r="B8"/>
  <c r="B9"/>
  <c r="B10"/>
  <c r="B11"/>
  <c r="B12"/>
  <c r="B13"/>
  <c r="B14"/>
  <c r="B15"/>
  <c r="B16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C2"/>
  <c r="B2"/>
  <c r="A10" i="3"/>
  <c r="A9"/>
  <c r="A8"/>
  <c r="A7"/>
  <c r="A6"/>
  <c r="A5"/>
  <c r="A4"/>
  <c r="A3"/>
  <c r="A2"/>
  <c r="A3" i="1"/>
  <c r="N3" s="1"/>
  <c r="A4"/>
  <c r="A5"/>
  <c r="A6"/>
  <c r="N6" s="1"/>
  <c r="A7"/>
  <c r="N7" s="1"/>
  <c r="A8"/>
  <c r="A9"/>
  <c r="A10"/>
  <c r="N10" s="1"/>
  <c r="A11"/>
  <c r="N11" s="1"/>
  <c r="A12"/>
  <c r="A13"/>
  <c r="A14"/>
  <c r="N14" s="1"/>
  <c r="A15"/>
  <c r="N15" s="1"/>
  <c r="A16"/>
  <c r="A18"/>
  <c r="A19"/>
  <c r="N19" s="1"/>
  <c r="A20"/>
  <c r="N20" s="1"/>
  <c r="A21"/>
  <c r="A22"/>
  <c r="A23"/>
  <c r="A24"/>
  <c r="A25"/>
  <c r="A26"/>
  <c r="A27"/>
  <c r="A28"/>
  <c r="A29"/>
  <c r="A30"/>
  <c r="A31"/>
  <c r="A32"/>
  <c r="A33"/>
  <c r="A34"/>
  <c r="A35"/>
  <c r="A36"/>
  <c r="A2"/>
  <c r="D6" i="4"/>
  <c r="N27" i="3" l="1"/>
  <c r="N23"/>
  <c r="N19"/>
  <c r="N15"/>
  <c r="N11"/>
  <c r="N25"/>
  <c r="N21"/>
  <c r="N17"/>
  <c r="N13"/>
  <c r="N5"/>
  <c r="N7"/>
  <c r="N4"/>
  <c r="N6"/>
  <c r="N10"/>
  <c r="N8"/>
  <c r="N2" i="1"/>
  <c r="N16"/>
  <c r="N8"/>
  <c r="N18"/>
  <c r="N13"/>
  <c r="N9"/>
  <c r="N5"/>
  <c r="N21"/>
  <c r="N12"/>
  <c r="N9" i="3"/>
  <c r="N3"/>
  <c r="N4" i="1"/>
  <c r="N2" i="3"/>
</calcChain>
</file>

<file path=xl/sharedStrings.xml><?xml version="1.0" encoding="utf-8"?>
<sst xmlns="http://schemas.openxmlformats.org/spreadsheetml/2006/main" count="921" uniqueCount="446">
  <si>
    <t>ILE DE FRANCE</t>
  </si>
  <si>
    <t>NORD-PAS-DE-CALAIS</t>
  </si>
  <si>
    <t>PROVENCE-ALPES-COTE D'AZUR</t>
  </si>
  <si>
    <t>RHONE-ALPES</t>
  </si>
  <si>
    <t>AQUITAINE</t>
  </si>
  <si>
    <t>BRETAGNE</t>
  </si>
  <si>
    <t>MIDI-PYRENEES</t>
  </si>
  <si>
    <t>CENTRE</t>
  </si>
  <si>
    <t>LANGUEDOC-ROUSSILLON</t>
  </si>
  <si>
    <t>PAYS DE LA LOIRE</t>
  </si>
  <si>
    <t>LORRAINE</t>
  </si>
  <si>
    <t>AUVERGNE</t>
  </si>
  <si>
    <t>ALSACE</t>
  </si>
  <si>
    <t>BASSE-NORMANDIE</t>
  </si>
  <si>
    <t>BOURGOGNE</t>
  </si>
  <si>
    <t>HAUTE NORMANDIE</t>
  </si>
  <si>
    <t>PICARDIE</t>
  </si>
  <si>
    <t>POITOU-CHARENTES</t>
  </si>
  <si>
    <t>GUADELOUPE</t>
  </si>
  <si>
    <t>MARTINIQUE</t>
  </si>
  <si>
    <t>GUYANE</t>
  </si>
  <si>
    <t>REUNION</t>
  </si>
  <si>
    <t>CHAMPAGNE-ARDENNE</t>
  </si>
  <si>
    <t>CORSE</t>
  </si>
  <si>
    <t>FRANCHE-COMTE</t>
  </si>
  <si>
    <t>LIMOUSIN</t>
  </si>
  <si>
    <t>MAYOTTE</t>
  </si>
  <si>
    <t>SAINT-PIERRE-ET-MIQUELON</t>
  </si>
  <si>
    <t>WALLIS ET FUTUNA</t>
  </si>
  <si>
    <t>NOUVELLE CALEDONIE</t>
  </si>
  <si>
    <t>POLYNESIE FRANCAISE</t>
  </si>
  <si>
    <t>REGIONS</t>
  </si>
  <si>
    <t>Aisne</t>
  </si>
  <si>
    <t>Allier</t>
  </si>
  <si>
    <t>Alpes de Hautes-Provence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</si>
  <si>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</si>
  <si>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</si>
  <si>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</si>
  <si>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</si>
  <si>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</si>
  <si>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</si>
  <si>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</si>
  <si>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</si>
  <si>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</si>
  <si>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</si>
  <si>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</si>
  <si>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</si>
  <si>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</si>
  <si>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</si>
  <si>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</si>
  <si>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Corse-du-Sud</t>
  </si>
  <si>
    <t>Haute-Corse</t>
  </si>
  <si>
    <t>Côte-d'Or</t>
  </si>
  <si>
    <t>Bourgogne</t>
  </si>
  <si>
    <t>Côtes 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</si>
  <si>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</si>
  <si>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</si>
  <si>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</si>
  <si>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</si>
  <si>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</si>
  <si>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</si>
  <si>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</si>
  <si>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</si>
  <si>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</si>
  <si>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</si>
  <si>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</si>
  <si>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</si>
  <si>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</si>
  <si>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</si>
  <si>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</si>
  <si>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</si>
  <si>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</si>
  <si>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</si>
  <si>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</si>
  <si>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</si>
  <si>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</si>
  <si>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</si>
  <si>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</si>
  <si>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</si>
  <si>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</si>
  <si>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</si>
  <si>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</si>
  <si>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</si>
  <si>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</si>
  <si>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</si>
  <si>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</si>
  <si>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</si>
  <si>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Lorraine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</si>
  <si>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</si>
  <si>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</si>
  <si>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</si>
  <si>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</si>
  <si>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</si>
  <si>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</si>
  <si>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</si>
  <si>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</si>
  <si>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</si>
  <si>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</si>
  <si>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</si>
  <si>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</si>
  <si>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</si>
  <si>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</si>
  <si>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</si>
  <si>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</si>
  <si>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</si>
  <si>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</si>
  <si>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</si>
  <si>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</si>
  <si>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</si>
  <si>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</si>
  <si>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</si>
  <si>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</si>
  <si>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</si>
  <si>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</si>
  <si>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</si>
  <si>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</si>
  <si>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</si>
  <si>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</si>
  <si>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</si>
  <si>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</si>
  <si>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</si>
  <si>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</si>
  <si>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</si>
  <si>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Territoire-de-Belfort</t>
  </si>
  <si>
    <t>Essonne</t>
  </si>
  <si>
    <t>Hauts-de-Seine</t>
  </si>
  <si>
    <t>Seine-Saint-Denis</t>
  </si>
  <si>
    <t>Val-de-Marne</t>
  </si>
  <si>
    <t>Val-d'Oise</t>
  </si>
  <si>
    <t>Ain</t>
  </si>
  <si>
    <t>Départements</t>
  </si>
  <si>
    <t>Nombre total d'élus au comité directeur</t>
  </si>
  <si>
    <t>dont nombre de femmes au comité directeur</t>
  </si>
  <si>
    <t>Nombre d'élus au bureau</t>
  </si>
  <si>
    <t>dont nombre de femmes au bureau</t>
  </si>
  <si>
    <t>Président</t>
  </si>
  <si>
    <t>Trésorier</t>
  </si>
  <si>
    <t>Secrétaire général</t>
  </si>
  <si>
    <t>HOMME</t>
  </si>
  <si>
    <t>FEMME</t>
  </si>
  <si>
    <t>Départements (si statut de Ligue)</t>
  </si>
  <si>
    <t xml:space="preserve">FF d'athlétisme </t>
  </si>
  <si>
    <t>FF des sociétés d'aviron</t>
  </si>
  <si>
    <t>FF de badminton</t>
  </si>
  <si>
    <t>FF de basketball</t>
  </si>
  <si>
    <t xml:space="preserve">FF de boxe </t>
  </si>
  <si>
    <t>FF de canoë-kayak</t>
  </si>
  <si>
    <t>FF de cyclisme</t>
  </si>
  <si>
    <t>F d'équitation</t>
  </si>
  <si>
    <t>FF d'escrime</t>
  </si>
  <si>
    <t>FF de football</t>
  </si>
  <si>
    <t>FF des sports de glace</t>
  </si>
  <si>
    <t xml:space="preserve">FF de gymnastique </t>
  </si>
  <si>
    <t>FF d'haltérophilie, musculation, force athlétique et culturisme</t>
  </si>
  <si>
    <t>FF de handball</t>
  </si>
  <si>
    <t>FF de hockey</t>
  </si>
  <si>
    <t>FF de judo-jujitsu et disciplines associées</t>
  </si>
  <si>
    <t>FF de lutte</t>
  </si>
  <si>
    <t>FF de natation</t>
  </si>
  <si>
    <t xml:space="preserve">FF de pentathlon moderne </t>
  </si>
  <si>
    <t>FF de ski</t>
  </si>
  <si>
    <t xml:space="preserve">FF de taekwondo et disciplines associées </t>
  </si>
  <si>
    <t>FF de tennis</t>
  </si>
  <si>
    <t>FF de tennis de table</t>
  </si>
  <si>
    <t>FF de tir</t>
  </si>
  <si>
    <t>FF de tir à l'arc</t>
  </si>
  <si>
    <t>FF de triathlon</t>
  </si>
  <si>
    <t xml:space="preserve">FF de voile </t>
  </si>
  <si>
    <t xml:space="preserve">FF de volleyball </t>
  </si>
  <si>
    <t>FF de hockey sur glace</t>
  </si>
  <si>
    <t>FF de golf</t>
  </si>
  <si>
    <t>FF de rugby</t>
  </si>
  <si>
    <t>FF d'aéromodélisme</t>
  </si>
  <si>
    <t xml:space="preserve">FF d'aéronautique </t>
  </si>
  <si>
    <t>FF d'aérostation</t>
  </si>
  <si>
    <t>FF d'aïkido, d'aïkibudo et affinitaires</t>
  </si>
  <si>
    <t>FF d'aïkido et de budo</t>
  </si>
  <si>
    <t>FF du sport automobile</t>
  </si>
  <si>
    <t>FF de jeu de balle au tambourin</t>
  </si>
  <si>
    <t>FF de ballon au poing</t>
  </si>
  <si>
    <t xml:space="preserve">FF de ball-trap </t>
  </si>
  <si>
    <t>FF de billard</t>
  </si>
  <si>
    <t>FF du sport boules</t>
  </si>
  <si>
    <t>FF de boxe française, savate et disciplines associées</t>
  </si>
  <si>
    <t>FF de bowling et de sports de quilles</t>
  </si>
  <si>
    <t>FF de char à voile</t>
  </si>
  <si>
    <t>FF de la course camarguaise</t>
  </si>
  <si>
    <t>FF de la course landaise</t>
  </si>
  <si>
    <t>FF de la course d'orientation</t>
  </si>
  <si>
    <t>FF de cyclotourisme</t>
  </si>
  <si>
    <t>FF de danse</t>
  </si>
  <si>
    <t>FF des échecs</t>
  </si>
  <si>
    <t>FF d'études et sports sous-marins</t>
  </si>
  <si>
    <t>FF de football américain</t>
  </si>
  <si>
    <t>FF de full contact et DA</t>
  </si>
  <si>
    <t>FF de giraviation</t>
  </si>
  <si>
    <t>FF de javelot tir sur cible</t>
  </si>
  <si>
    <t>FF de jeu de paume</t>
  </si>
  <si>
    <t>FF de joutes et sauvetage nautique</t>
  </si>
  <si>
    <t>FF de karaté et arts martiaux affinitaires</t>
  </si>
  <si>
    <t>FF de longue paume</t>
  </si>
  <si>
    <t>FF de la montagne et de l'escalade</t>
  </si>
  <si>
    <t>FF de motocyclisme</t>
  </si>
  <si>
    <t>FF de motonautique</t>
  </si>
  <si>
    <t>FF de muaythaï et disciplines associées</t>
  </si>
  <si>
    <t>F de padel</t>
  </si>
  <si>
    <t>FF de parachutisme</t>
  </si>
  <si>
    <t>FF de pêche sportive au coup</t>
  </si>
  <si>
    <t>FF des pêcheurs en mer</t>
  </si>
  <si>
    <t>FF de pêche à la mouche et au lancer</t>
  </si>
  <si>
    <t>FF de pelote basque</t>
  </si>
  <si>
    <t>FF de pétanque et jeu provençal</t>
  </si>
  <si>
    <t xml:space="preserve">FF de planeur ultra léger motorisé </t>
  </si>
  <si>
    <t>FF de pulka et traineau à chiens</t>
  </si>
  <si>
    <t>FF de la randonnée pédestre</t>
  </si>
  <si>
    <t>FF de roller sports</t>
  </si>
  <si>
    <t>FF de rugby à XIII</t>
  </si>
  <si>
    <t>FF de sauvetage et secourisme</t>
  </si>
  <si>
    <t>FF de ski nautique et wake board</t>
  </si>
  <si>
    <t>FF de spéléologie</t>
  </si>
  <si>
    <t>FF de squash</t>
  </si>
  <si>
    <t>FF de surf</t>
  </si>
  <si>
    <t>FF de WUSHU Arts énergétiques et martiaux chinois</t>
  </si>
  <si>
    <t xml:space="preserve">FF des sports de traîneau, de ski pulka et cross canins </t>
  </si>
  <si>
    <t>FF de twirling bâton</t>
  </si>
  <si>
    <t>FF de vol à voile</t>
  </si>
  <si>
    <t>FF de vol libre</t>
  </si>
  <si>
    <t>FF de Sports de Contact et Disciplines Associées</t>
  </si>
  <si>
    <t>FF de baseball et softball</t>
  </si>
  <si>
    <t>FF de double dutch</t>
  </si>
  <si>
    <t>FF des clubs alpins et de montagne</t>
  </si>
  <si>
    <t>FF d'éducation physique et de gymnastique volontaire</t>
  </si>
  <si>
    <t>FF pour l'entrainement physique dans le monde moderne (FFEPMM)</t>
  </si>
  <si>
    <t>FF de la retraite sportive</t>
  </si>
  <si>
    <t>FF du sport travailliste</t>
  </si>
  <si>
    <t>F des clubs sportifs et artistiques de la défense</t>
  </si>
  <si>
    <t>F nationale du sport en milieu rural</t>
  </si>
  <si>
    <t>F sportive et culturelle de France</t>
  </si>
  <si>
    <t xml:space="preserve">F sportive et culturelle Maccabi </t>
  </si>
  <si>
    <t>F sportive et gymnique du travail (FSGT)</t>
  </si>
  <si>
    <t>F sportive de la police nationale</t>
  </si>
  <si>
    <t>Union française des œuvres laïques d'éducation physique (UFOLEP)</t>
  </si>
  <si>
    <t>FF omnisports des personnels de l'éducation nationale et jeunesse et sports (2F OPEN-JS)</t>
  </si>
  <si>
    <t>Union nationale sportive Léo Lagrange</t>
  </si>
  <si>
    <t xml:space="preserve">FF du sport d'entreprise </t>
  </si>
  <si>
    <t>Fédération sportive des ASPTT</t>
  </si>
  <si>
    <t>FF handisport</t>
  </si>
  <si>
    <t>FF du sport adapté</t>
  </si>
  <si>
    <t>FF du sport universitaire</t>
  </si>
  <si>
    <t>Union générale sportive de l'enseignement libre</t>
  </si>
  <si>
    <t>Union nationale des clubs universitaires</t>
  </si>
  <si>
    <t>Union nationale du sport scolaire (UNSS)</t>
  </si>
  <si>
    <t>Union sportive de l'enseignement du premier degré</t>
  </si>
  <si>
    <t>Fédération</t>
  </si>
  <si>
    <t>Olympique</t>
  </si>
  <si>
    <t>Non olympique</t>
  </si>
  <si>
    <t>Multisports</t>
  </si>
  <si>
    <t>Fédération Olympique</t>
  </si>
  <si>
    <t>Fédération Non Olympique</t>
  </si>
  <si>
    <t>Fédération Multisports</t>
  </si>
  <si>
    <t>Type</t>
  </si>
  <si>
    <t>Echelon</t>
  </si>
  <si>
    <t>Fédérations</t>
  </si>
  <si>
    <t>Seine et Marne</t>
  </si>
  <si>
    <t>Hauts de Seine</t>
  </si>
  <si>
    <t>Seine Saint Denis</t>
  </si>
  <si>
    <t>Val de Marne</t>
  </si>
  <si>
    <t>Val d'Oise</t>
  </si>
  <si>
    <t>Haute Marne</t>
  </si>
  <si>
    <t>Seine Maritime</t>
  </si>
  <si>
    <t>Eure et Loire</t>
  </si>
  <si>
    <t>Indre et Loire</t>
  </si>
  <si>
    <t>Loir et Cher</t>
  </si>
  <si>
    <t>Côte d'Or</t>
  </si>
  <si>
    <t>Niévre</t>
  </si>
  <si>
    <t>Saöne et Loire</t>
  </si>
  <si>
    <t>Pas de Calais</t>
  </si>
  <si>
    <t>Meurthe et Moselle</t>
  </si>
  <si>
    <t>Bas Rhin</t>
  </si>
  <si>
    <t>Haut Rhin</t>
  </si>
  <si>
    <t>Haute Saône</t>
  </si>
  <si>
    <t>Territoire de Belfort</t>
  </si>
  <si>
    <t>Loire Atlantique</t>
  </si>
  <si>
    <t>Maine et Loire</t>
  </si>
  <si>
    <t>Ille et Vilaine</t>
  </si>
  <si>
    <t>Charente Maritime</t>
  </si>
  <si>
    <t>Deux Sèvres</t>
  </si>
  <si>
    <t>Lot et Garonne</t>
  </si>
  <si>
    <t>Pyrénées atlantiques</t>
  </si>
  <si>
    <t>Ariége</t>
  </si>
  <si>
    <t>Haute Garonne</t>
  </si>
  <si>
    <t>Hautes Pyrénées</t>
  </si>
  <si>
    <t>Tarn et Garonne</t>
  </si>
  <si>
    <t>Haute Vienne</t>
  </si>
  <si>
    <t>Ardéche</t>
  </si>
  <si>
    <t>Isére</t>
  </si>
  <si>
    <t>Haute Savoie</t>
  </si>
  <si>
    <t>Haute Loire</t>
  </si>
  <si>
    <t>Puy de Dôme</t>
  </si>
  <si>
    <t>Lozére</t>
  </si>
  <si>
    <t>Pyrénées orientales</t>
  </si>
  <si>
    <t>Alpes de Haute Provence</t>
  </si>
  <si>
    <t>Hautes Alpes</t>
  </si>
  <si>
    <t>Alpes Maritimes</t>
  </si>
  <si>
    <t>Bouches du Rhône</t>
  </si>
  <si>
    <t>Corse du Sud</t>
  </si>
  <si>
    <t>Haute Corse</t>
  </si>
  <si>
    <t>FF omnisports des personneles de l'éducation nationale et jeunesse et sports (2F OPEN-JS)</t>
  </si>
  <si>
    <t>F sportive et culturelle Maccabi</t>
  </si>
  <si>
    <t>FF de pentathlon moderne</t>
  </si>
  <si>
    <t xml:space="preserve"> FF de polo </t>
  </si>
  <si>
    <t>FF de pulka et traîneau à chiens</t>
  </si>
  <si>
    <t>FF de full contact et disciplines associées</t>
  </si>
  <si>
    <t>F sportive de la police française</t>
  </si>
  <si>
    <t>F sportive et gymnique du travail</t>
  </si>
  <si>
    <t>FF des sports de traîneau</t>
  </si>
  <si>
    <t>FF de savate, boxe française et disciplines associées</t>
  </si>
  <si>
    <t>FF de gymnastique</t>
  </si>
  <si>
    <t>FF d'équitation</t>
  </si>
  <si>
    <t xml:space="preserve">FF de natation </t>
  </si>
  <si>
    <t>FF de bowling et sports de quilles</t>
  </si>
  <si>
    <t>FF de volleyball</t>
  </si>
  <si>
    <t>FF pour l'entraînement physique dans le monde moderne</t>
  </si>
  <si>
    <t>Union nationale du sport scolaire</t>
  </si>
  <si>
    <t>FF d'athlétisme</t>
  </si>
  <si>
    <t>FF de Wushu Arts énergétiques et martiaux chinois</t>
  </si>
  <si>
    <t>FF de taekwondo et disciplines associées</t>
  </si>
  <si>
    <t>FF d'aïkido, aïkibudo et affinitaires</t>
  </si>
  <si>
    <t>FF de voile</t>
  </si>
  <si>
    <t>FF de judo-jujitsu, kendo et disciplines associées</t>
  </si>
  <si>
    <t>FF de baseball et de softball</t>
  </si>
  <si>
    <t>FF de planeur ultra-léger motorisé</t>
  </si>
  <si>
    <t>FF de ball-trap</t>
  </si>
  <si>
    <t>FF d'aéronautique</t>
  </si>
  <si>
    <t>FF de boxe</t>
  </si>
  <si>
    <t>FF du sport d'entreprise</t>
  </si>
  <si>
    <t>FF de ski nautique</t>
  </si>
  <si>
    <t>F sportive des ASPTT</t>
  </si>
  <si>
    <t>Pourcentage de licences délivrées à des femmes (données 2011)</t>
  </si>
  <si>
    <t>Pourcentage de femmes au sein du comité directeur</t>
  </si>
  <si>
    <t>Pourcentage de femmes au sein du bureau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</si>
  <si>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</si>
  <si>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</si>
  <si>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</si>
  <si>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</si>
  <si>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</si>
  <si>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</si>
  <si>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</si>
  <si>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</si>
  <si>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</si>
  <si>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</si>
  <si>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</si>
  <si>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</si>
  <si>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</si>
  <si>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</si>
  <si>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</si>
  <si>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</si>
  <si>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</si>
  <si>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</si>
  <si>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</si>
  <si>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2A</t>
  </si>
  <si>
    <t>2B</t>
  </si>
  <si>
    <t>21</t>
  </si>
  <si>
    <t>22</t>
  </si>
  <si>
    <t>23</t>
  </si>
  <si>
    <t>79</t>
  </si>
  <si>
    <t>24</t>
  </si>
  <si>
    <t>25</t>
  </si>
  <si>
    <t>26</t>
  </si>
  <si>
    <t>27</t>
  </si>
  <si>
    <t>28</t>
  </si>
  <si>
    <t>29</t>
  </si>
  <si>
    <t>91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</si>
  <si>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</si>
  <si>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</si>
  <si>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</si>
  <si>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</si>
  <si>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</si>
  <si>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</si>
  <si>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</si>
  <si>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</si>
  <si>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</si>
  <si>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</si>
  <si>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</si>
  <si>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</si>
  <si>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</si>
  <si>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44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</si>
  <si>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</si>
  <si>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</si>
  <si>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</si>
  <si>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</si>
  <si>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</si>
  <si>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</si>
  <si>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</si>
  <si>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</si>
  <si>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</si>
  <si>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67</t>
  </si>
  <si>
    <t>68</t>
  </si>
  <si>
    <t>74</t>
  </si>
  <si>
    <t>70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</si>
  <si>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</si>
  <si>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</si>
  <si>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</si>
  <si>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</si>
  <si>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</si>
  <si>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</si>
  <si>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</si>
  <si>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</si>
  <si>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</si>
  <si>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75</t>
  </si>
  <si>
    <t>62</t>
  </si>
  <si>
    <t>63</t>
  </si>
  <si>
    <t>64</t>
  </si>
  <si>
    <t>65</t>
  </si>
  <si>
    <t>66</t>
  </si>
  <si>
    <t>69</t>
  </si>
  <si>
    <t>71</t>
  </si>
  <si>
    <t>72</t>
  </si>
  <si>
    <t>73</t>
  </si>
  <si>
    <t>77</t>
  </si>
  <si>
    <t>93</t>
  </si>
  <si>
    <t>92</t>
  </si>
  <si>
    <t>76</t>
  </si>
  <si>
    <t>78</t>
  </si>
  <si>
    <t>80</t>
  </si>
  <si>
    <t>81</t>
  </si>
  <si>
    <t>94</t>
  </si>
  <si>
    <t>95</t>
  </si>
  <si>
    <t>82</t>
  </si>
  <si>
    <t>90</t>
  </si>
  <si>
    <t>89</t>
  </si>
  <si>
    <t>88</t>
  </si>
  <si>
    <t>87</t>
  </si>
  <si>
    <t>86</t>
  </si>
  <si>
    <t>83</t>
  </si>
  <si>
    <t>84</t>
  </si>
  <si>
    <t>85</t>
  </si>
  <si>
    <t>971</t>
  </si>
  <si>
    <t>972</t>
  </si>
  <si>
    <t>973</t>
  </si>
  <si>
    <t>974</t>
  </si>
  <si>
    <t>LA REUNION</t>
  </si>
  <si>
    <t>976</t>
  </si>
  <si>
    <t>CodeDép</t>
  </si>
  <si>
    <t>CodeReg</t>
  </si>
  <si>
    <t>(Nouvelle-Calédonie)</t>
  </si>
</sst>
</file>

<file path=xl/styles.xml><?xml version="1.0" encoding="utf-8"?>
<styleSheet xmlns="http://schemas.openxmlformats.org/spreadsheetml/2006/main">
  <numFmts count="1">
    <numFmt numFmtId="164" formatCode="00"/>
  </numFmts>
  <fonts count="1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998866"/>
      </left>
      <right style="medium">
        <color rgb="FF998866"/>
      </right>
      <top style="medium">
        <color rgb="FF998866"/>
      </top>
      <bottom style="medium">
        <color rgb="FF99886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65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thin">
        <color indexed="64"/>
      </bottom>
      <diagonal/>
    </border>
    <border>
      <left style="medium">
        <color theme="7" tint="-0.249977111117893"/>
      </left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3" fontId="1" fillId="0" borderId="3" xfId="0" applyNumberFormat="1" applyFont="1" applyFill="1" applyBorder="1" applyAlignment="1">
      <alignment horizontal="left" vertical="center"/>
    </xf>
    <xf numFmtId="0" fontId="3" fillId="0" borderId="4" xfId="1" applyFont="1" applyBorder="1" applyAlignment="1" applyProtection="1">
      <alignment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16" xfId="0" applyFill="1" applyBorder="1"/>
    <xf numFmtId="0" fontId="0" fillId="4" borderId="7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1" xfId="0" applyFill="1" applyBorder="1"/>
    <xf numFmtId="0" fontId="0" fillId="8" borderId="10" xfId="0" applyFill="1" applyBorder="1"/>
    <xf numFmtId="0" fontId="0" fillId="8" borderId="12" xfId="0" applyFill="1" applyBorder="1"/>
    <xf numFmtId="0" fontId="0" fillId="8" borderId="14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9" borderId="18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8" borderId="19" xfId="0" applyFill="1" applyBorder="1"/>
    <xf numFmtId="0" fontId="0" fillId="8" borderId="2" xfId="0" applyFill="1" applyBorder="1"/>
    <xf numFmtId="0" fontId="0" fillId="8" borderId="20" xfId="0" applyFill="1" applyBorder="1"/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9" borderId="25" xfId="0" applyFill="1" applyBorder="1" applyAlignment="1">
      <alignment horizontal="center" vertical="center" wrapText="1"/>
    </xf>
    <xf numFmtId="0" fontId="0" fillId="9" borderId="26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17" xfId="0" applyFill="1" applyBorder="1"/>
    <xf numFmtId="0" fontId="0" fillId="3" borderId="29" xfId="0" applyFill="1" applyBorder="1"/>
    <xf numFmtId="0" fontId="0" fillId="0" borderId="8" xfId="0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38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8" fillId="0" borderId="41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 wrapText="1"/>
    </xf>
    <xf numFmtId="3" fontId="8" fillId="0" borderId="42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164" fontId="7" fillId="0" borderId="39" xfId="0" applyNumberFormat="1" applyFont="1" applyBorder="1" applyAlignment="1">
      <alignment horizontal="center" vertical="center"/>
    </xf>
    <xf numFmtId="164" fontId="7" fillId="0" borderId="40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 wrapText="1"/>
    </xf>
    <xf numFmtId="3" fontId="7" fillId="0" borderId="0" xfId="0" applyNumberFormat="1" applyFont="1"/>
    <xf numFmtId="0" fontId="6" fillId="10" borderId="2" xfId="0" applyFont="1" applyFill="1" applyBorder="1"/>
    <xf numFmtId="3" fontId="6" fillId="10" borderId="2" xfId="0" applyNumberFormat="1" applyFont="1" applyFill="1" applyBorder="1"/>
    <xf numFmtId="10" fontId="7" fillId="10" borderId="2" xfId="0" applyNumberFormat="1" applyFont="1" applyFill="1" applyBorder="1"/>
    <xf numFmtId="3" fontId="7" fillId="10" borderId="2" xfId="0" applyNumberFormat="1" applyFont="1" applyFill="1" applyBorder="1"/>
    <xf numFmtId="3" fontId="8" fillId="10" borderId="2" xfId="0" applyNumberFormat="1" applyFont="1" applyFill="1" applyBorder="1"/>
    <xf numFmtId="3" fontId="9" fillId="10" borderId="2" xfId="0" applyNumberFormat="1" applyFont="1" applyFill="1" applyBorder="1"/>
    <xf numFmtId="3" fontId="10" fillId="10" borderId="2" xfId="0" applyNumberFormat="1" applyFont="1" applyFill="1" applyBorder="1"/>
    <xf numFmtId="0" fontId="0" fillId="9" borderId="44" xfId="0" applyFill="1" applyBorder="1" applyAlignment="1">
      <alignment horizontal="center" vertical="center" wrapText="1"/>
    </xf>
    <xf numFmtId="0" fontId="0" fillId="8" borderId="24" xfId="0" applyFill="1" applyBorder="1"/>
    <xf numFmtId="0" fontId="0" fillId="8" borderId="22" xfId="0" applyFill="1" applyBorder="1"/>
    <xf numFmtId="0" fontId="0" fillId="8" borderId="45" xfId="0" applyFill="1" applyBorder="1"/>
    <xf numFmtId="10" fontId="0" fillId="0" borderId="30" xfId="0" applyNumberFormat="1" applyBorder="1"/>
    <xf numFmtId="10" fontId="0" fillId="0" borderId="31" xfId="0" applyNumberFormat="1" applyBorder="1"/>
    <xf numFmtId="10" fontId="0" fillId="0" borderId="32" xfId="0" applyNumberFormat="1" applyBorder="1"/>
    <xf numFmtId="0" fontId="0" fillId="9" borderId="46" xfId="0" applyFill="1" applyBorder="1" applyAlignment="1">
      <alignment horizontal="center" vertical="center" wrapText="1"/>
    </xf>
    <xf numFmtId="10" fontId="0" fillId="0" borderId="34" xfId="0" applyNumberFormat="1" applyBorder="1"/>
    <xf numFmtId="10" fontId="0" fillId="0" borderId="35" xfId="0" applyNumberFormat="1" applyBorder="1"/>
    <xf numFmtId="10" fontId="0" fillId="0" borderId="33" xfId="0" applyNumberFormat="1" applyBorder="1"/>
    <xf numFmtId="10" fontId="0" fillId="0" borderId="47" xfId="0" applyNumberFormat="1" applyFill="1" applyBorder="1"/>
    <xf numFmtId="10" fontId="0" fillId="0" borderId="33" xfId="0" applyNumberFormat="1" applyFill="1" applyBorder="1"/>
    <xf numFmtId="10" fontId="0" fillId="0" borderId="48" xfId="0" applyNumberFormat="1" applyFill="1" applyBorder="1"/>
    <xf numFmtId="0" fontId="0" fillId="10" borderId="11" xfId="0" applyFill="1" applyBorder="1"/>
    <xf numFmtId="0" fontId="0" fillId="10" borderId="13" xfId="0" applyFill="1" applyBorder="1"/>
    <xf numFmtId="0" fontId="0" fillId="7" borderId="0" xfId="0" applyFill="1"/>
    <xf numFmtId="0" fontId="0" fillId="7" borderId="0" xfId="0" applyFill="1" applyBorder="1"/>
    <xf numFmtId="0" fontId="0" fillId="3" borderId="49" xfId="0" applyFill="1" applyBorder="1" applyAlignment="1">
      <alignment horizontal="center" vertical="center"/>
    </xf>
    <xf numFmtId="0" fontId="0" fillId="0" borderId="50" xfId="0" applyBorder="1"/>
    <xf numFmtId="49" fontId="0" fillId="0" borderId="0" xfId="0" applyNumberFormat="1"/>
    <xf numFmtId="49" fontId="4" fillId="0" borderId="0" xfId="0" applyNumberFormat="1" applyFont="1"/>
    <xf numFmtId="0" fontId="0" fillId="3" borderId="10" xfId="0" applyFill="1" applyBorder="1"/>
    <xf numFmtId="0" fontId="0" fillId="3" borderId="12" xfId="0" applyFill="1" applyBorder="1"/>
    <xf numFmtId="0" fontId="0" fillId="3" borderId="51" xfId="0" applyFill="1" applyBorder="1"/>
    <xf numFmtId="0" fontId="0" fillId="3" borderId="14" xfId="0" applyFill="1" applyBorder="1"/>
    <xf numFmtId="0" fontId="0" fillId="10" borderId="15" xfId="0" applyFill="1" applyBorder="1"/>
    <xf numFmtId="0" fontId="0" fillId="0" borderId="52" xfId="0" applyBorder="1"/>
    <xf numFmtId="10" fontId="0" fillId="0" borderId="0" xfId="0" applyNumberForma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9</xdr:col>
      <xdr:colOff>352425</xdr:colOff>
      <xdr:row>0</xdr:row>
      <xdr:rowOff>1459907</xdr:rowOff>
    </xdr:to>
    <xdr:pic>
      <xdr:nvPicPr>
        <xdr:cNvPr id="2" name="Image 1" descr="Bandeau D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2353925" cy="145038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1133475</xdr:colOff>
      <xdr:row>0</xdr:row>
      <xdr:rowOff>1581150</xdr:rowOff>
    </xdr:from>
    <xdr:to>
      <xdr:col>8</xdr:col>
      <xdr:colOff>247650</xdr:colOff>
      <xdr:row>0</xdr:row>
      <xdr:rowOff>2324100</xdr:rowOff>
    </xdr:to>
    <xdr:sp macro="" textlink="">
      <xdr:nvSpPr>
        <xdr:cNvPr id="3" name="ZoneTexte 2"/>
        <xdr:cNvSpPr txBox="1"/>
      </xdr:nvSpPr>
      <xdr:spPr>
        <a:xfrm>
          <a:off x="1133475" y="1581150"/>
          <a:ext cx="9705975" cy="742950"/>
        </a:xfrm>
        <a:prstGeom prst="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800">
              <a:solidFill>
                <a:schemeClr val="accent4">
                  <a:lumMod val="75000"/>
                </a:schemeClr>
              </a:solidFill>
            </a:rPr>
            <a:t>Enquête 2013 relative à la féminisation des instances déconcentrées des fédérations sportives agréées</a:t>
          </a:r>
        </a:p>
      </xdr:txBody>
    </xdr:sp>
    <xdr:clientData/>
  </xdr:twoCellAnchor>
  <xdr:twoCellAnchor>
    <xdr:from>
      <xdr:col>0</xdr:col>
      <xdr:colOff>238125</xdr:colOff>
      <xdr:row>2</xdr:row>
      <xdr:rowOff>171451</xdr:rowOff>
    </xdr:from>
    <xdr:to>
      <xdr:col>0</xdr:col>
      <xdr:colOff>2162175</xdr:colOff>
      <xdr:row>5</xdr:row>
      <xdr:rowOff>38101</xdr:rowOff>
    </xdr:to>
    <xdr:sp macro="" textlink="">
      <xdr:nvSpPr>
        <xdr:cNvPr id="4" name="ZoneTexte 3"/>
        <xdr:cNvSpPr txBox="1"/>
      </xdr:nvSpPr>
      <xdr:spPr>
        <a:xfrm>
          <a:off x="238125" y="2943226"/>
          <a:ext cx="1924050" cy="457200"/>
        </a:xfrm>
        <a:prstGeom prst="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1.</a:t>
          </a:r>
          <a:r>
            <a:rPr lang="fr-FR" sz="1100" baseline="0"/>
            <a:t> </a:t>
          </a:r>
          <a:r>
            <a:rPr lang="fr-FR" sz="1100"/>
            <a:t>Sélectionnez</a:t>
          </a:r>
          <a:r>
            <a:rPr lang="fr-FR" sz="1100" baseline="0"/>
            <a:t> le nom de votre fédération</a:t>
          </a:r>
          <a:endParaRPr lang="fr-FR" sz="1100"/>
        </a:p>
      </xdr:txBody>
    </xdr:sp>
    <xdr:clientData/>
  </xdr:twoCellAnchor>
  <xdr:twoCellAnchor>
    <xdr:from>
      <xdr:col>0</xdr:col>
      <xdr:colOff>2257425</xdr:colOff>
      <xdr:row>3</xdr:row>
      <xdr:rowOff>180975</xdr:rowOff>
    </xdr:from>
    <xdr:to>
      <xdr:col>0</xdr:col>
      <xdr:colOff>2571750</xdr:colOff>
      <xdr:row>3</xdr:row>
      <xdr:rowOff>180975</xdr:rowOff>
    </xdr:to>
    <xdr:cxnSp macro="">
      <xdr:nvCxnSpPr>
        <xdr:cNvPr id="6" name="Connecteur droit avec flèche 5"/>
        <xdr:cNvCxnSpPr/>
      </xdr:nvCxnSpPr>
      <xdr:spPr>
        <a:xfrm>
          <a:off x="2257425" y="3152775"/>
          <a:ext cx="314325" cy="0"/>
        </a:xfrm>
        <a:prstGeom prst="straightConnector1">
          <a:avLst/>
        </a:prstGeom>
        <a:ln>
          <a:solidFill>
            <a:schemeClr val="accent4">
              <a:lumMod val="75000"/>
            </a:schemeClr>
          </a:solidFill>
          <a:tailEnd type="arrow"/>
        </a:ln>
        <a:effectLst>
          <a:reflection blurRad="6350" stA="52000" endA="300" endPos="35000" dir="5400000" sy="-100000" algn="bl" rotWithShape="0"/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1133475</xdr:colOff>
      <xdr:row>6</xdr:row>
      <xdr:rowOff>161925</xdr:rowOff>
    </xdr:from>
    <xdr:to>
      <xdr:col>8</xdr:col>
      <xdr:colOff>238125</xdr:colOff>
      <xdr:row>11</xdr:row>
      <xdr:rowOff>161925</xdr:rowOff>
    </xdr:to>
    <xdr:sp macro="" textlink="">
      <xdr:nvSpPr>
        <xdr:cNvPr id="7" name="ZoneTexte 6"/>
        <xdr:cNvSpPr txBox="1"/>
      </xdr:nvSpPr>
      <xdr:spPr>
        <a:xfrm>
          <a:off x="1133475" y="3714750"/>
          <a:ext cx="10010775" cy="952500"/>
        </a:xfrm>
        <a:prstGeom prst="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accent4">
                  <a:lumMod val="75000"/>
                </a:schemeClr>
              </a:solidFill>
            </a:rPr>
            <a:t>2. Renseignez l'onglet "Comités Régionaux et Ligues"</a:t>
          </a:r>
          <a:r>
            <a:rPr lang="fr-FR" sz="1100" b="1" baseline="0">
              <a:solidFill>
                <a:schemeClr val="accent4">
                  <a:lumMod val="75000"/>
                </a:schemeClr>
              </a:solidFill>
            </a:rPr>
            <a:t> :</a:t>
          </a:r>
        </a:p>
        <a:p>
          <a:endParaRPr lang="fr-FR" sz="1100" baseline="0">
            <a:solidFill>
              <a:schemeClr val="accent4">
                <a:lumMod val="75000"/>
              </a:schemeClr>
            </a:solidFill>
          </a:endParaRPr>
        </a:p>
        <a:p>
          <a:r>
            <a:rPr lang="fr-FR" sz="1100" baseline="0">
              <a:solidFill>
                <a:schemeClr val="accent4">
                  <a:lumMod val="75000"/>
                </a:schemeClr>
              </a:solidFill>
            </a:rPr>
            <a:t>Chaque structure de niveau "régional" ou ayant un statut de "ligue" doit être enregistrée sur une ligne différente.</a:t>
          </a:r>
        </a:p>
        <a:p>
          <a:r>
            <a:rPr lang="fr-FR" sz="1100" baseline="0">
              <a:solidFill>
                <a:schemeClr val="accent4">
                  <a:lumMod val="75000"/>
                </a:schemeClr>
              </a:solidFill>
            </a:rPr>
            <a:t>Les cellules avec des menus déroulants ne peuvent pas être renseignées par d'autres champs que ceux proposés.</a:t>
          </a:r>
        </a:p>
        <a:p>
          <a:r>
            <a:rPr lang="fr-FR" sz="1100" baseline="0">
              <a:solidFill>
                <a:schemeClr val="accent4">
                  <a:lumMod val="75000"/>
                </a:schemeClr>
              </a:solidFill>
            </a:rPr>
            <a:t>Les cellules sur fond blanc se saisissent automatiquement. Il n 'est pas nécessaire de les renseigner.</a:t>
          </a:r>
          <a:endParaRPr lang="fr-FR" sz="11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  <xdr:twoCellAnchor>
    <xdr:from>
      <xdr:col>0</xdr:col>
      <xdr:colOff>1143000</xdr:colOff>
      <xdr:row>12</xdr:row>
      <xdr:rowOff>152400</xdr:rowOff>
    </xdr:from>
    <xdr:to>
      <xdr:col>8</xdr:col>
      <xdr:colOff>247650</xdr:colOff>
      <xdr:row>17</xdr:row>
      <xdr:rowOff>152400</xdr:rowOff>
    </xdr:to>
    <xdr:sp macro="" textlink="">
      <xdr:nvSpPr>
        <xdr:cNvPr id="8" name="ZoneTexte 7"/>
        <xdr:cNvSpPr txBox="1"/>
      </xdr:nvSpPr>
      <xdr:spPr>
        <a:xfrm>
          <a:off x="1143000" y="4848225"/>
          <a:ext cx="10010775" cy="952500"/>
        </a:xfrm>
        <a:prstGeom prst="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accent4">
                  <a:lumMod val="75000"/>
                </a:schemeClr>
              </a:solidFill>
            </a:rPr>
            <a:t>3. Renseignez l'onglet "Comités Dép et Districts"</a:t>
          </a:r>
          <a:r>
            <a:rPr lang="fr-FR" sz="1100" b="1" baseline="0">
              <a:solidFill>
                <a:schemeClr val="accent4">
                  <a:lumMod val="75000"/>
                </a:schemeClr>
              </a:solidFill>
            </a:rPr>
            <a:t> (seulement si votre fédération est organisée avec ce type de structure déconcentrée) :</a:t>
          </a:r>
        </a:p>
        <a:p>
          <a:endParaRPr lang="fr-FR" sz="1100" baseline="0">
            <a:solidFill>
              <a:schemeClr val="accent4">
                <a:lumMod val="75000"/>
              </a:schemeClr>
            </a:solidFill>
          </a:endParaRPr>
        </a:p>
        <a:p>
          <a:r>
            <a:rPr lang="fr-FR" sz="1100" baseline="0">
              <a:solidFill>
                <a:schemeClr val="accent4">
                  <a:lumMod val="75000"/>
                </a:schemeClr>
              </a:solidFill>
            </a:rPr>
            <a:t>Chaque structure de niveau "départemental" ou ayant un statut de "district" doit être enregistrée sur une ligne différente.</a:t>
          </a:r>
        </a:p>
        <a:p>
          <a:r>
            <a:rPr lang="fr-FR" sz="1100" baseline="0">
              <a:solidFill>
                <a:schemeClr val="accent4">
                  <a:lumMod val="75000"/>
                </a:schemeClr>
              </a:solidFill>
            </a:rPr>
            <a:t>Les cellules avec des menus déroulants ne peuvent pas être renseignées par d'autres champs que ceux proposés.</a:t>
          </a:r>
        </a:p>
        <a:p>
          <a:r>
            <a:rPr lang="fr-FR" sz="1100" baseline="0">
              <a:solidFill>
                <a:schemeClr val="accent4">
                  <a:lumMod val="75000"/>
                </a:schemeClr>
              </a:solidFill>
            </a:rPr>
            <a:t>Les cellules sur fond blanc se saisissent automatiquement. Il n 'est pas nécessaire de les renseigner.</a:t>
          </a:r>
          <a:endParaRPr lang="fr-FR" sz="11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  <xdr:twoCellAnchor>
    <xdr:from>
      <xdr:col>0</xdr:col>
      <xdr:colOff>1171575</xdr:colOff>
      <xdr:row>18</xdr:row>
      <xdr:rowOff>180974</xdr:rowOff>
    </xdr:from>
    <xdr:to>
      <xdr:col>8</xdr:col>
      <xdr:colOff>276225</xdr:colOff>
      <xdr:row>25</xdr:row>
      <xdr:rowOff>0</xdr:rowOff>
    </xdr:to>
    <xdr:sp macro="" textlink="">
      <xdr:nvSpPr>
        <xdr:cNvPr id="9" name="ZoneTexte 8"/>
        <xdr:cNvSpPr txBox="1"/>
      </xdr:nvSpPr>
      <xdr:spPr>
        <a:xfrm>
          <a:off x="1171575" y="6019799"/>
          <a:ext cx="10010775" cy="1152526"/>
        </a:xfrm>
        <a:prstGeom prst="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accent4">
                  <a:lumMod val="75000"/>
                </a:schemeClr>
              </a:solidFill>
            </a:rPr>
            <a:t>4. Retournez le fichier complété à la Direction des sports </a:t>
          </a:r>
          <a:r>
            <a:rPr lang="fr-FR" sz="1100" b="1" baseline="0">
              <a:solidFill>
                <a:schemeClr val="accent4">
                  <a:lumMod val="75000"/>
                </a:schemeClr>
              </a:solidFill>
            </a:rPr>
            <a:t>:</a:t>
          </a:r>
        </a:p>
        <a:p>
          <a:endParaRPr lang="fr-FR" sz="1100" baseline="0">
            <a:solidFill>
              <a:schemeClr val="accent4">
                <a:lumMod val="75000"/>
              </a:schemeClr>
            </a:solidFill>
          </a:endParaRPr>
        </a:p>
        <a:p>
          <a:r>
            <a:rPr lang="fr-FR" sz="1100" baseline="0">
              <a:solidFill>
                <a:schemeClr val="accent4">
                  <a:lumMod val="75000"/>
                </a:schemeClr>
              </a:solidFill>
            </a:rPr>
            <a:t>Une fois renseigné, le fichier doit être retourné, avant le XX/XX/2013, par mèl à l'adresse suivante : ds.b1@jeunesse-sports.gouv.fr</a:t>
          </a:r>
          <a:br>
            <a:rPr lang="fr-FR" sz="1100" baseline="0">
              <a:solidFill>
                <a:schemeClr val="accent4">
                  <a:lumMod val="75000"/>
                </a:schemeClr>
              </a:solidFill>
            </a:rPr>
          </a:br>
          <a:r>
            <a:rPr lang="fr-FR" sz="1100" baseline="0">
              <a:solidFill>
                <a:schemeClr val="accent4">
                  <a:lumMod val="75000"/>
                </a:schemeClr>
              </a:solidFill>
            </a:rPr>
            <a:t>Pour tout renseignement complémentaire ou problème technique, vous pouvez contacter la direction des sports à l'adresse ci-dessus.</a:t>
          </a:r>
        </a:p>
        <a:p>
          <a:endParaRPr lang="fr-FR" sz="1100" baseline="0">
            <a:solidFill>
              <a:schemeClr val="accent4">
                <a:lumMod val="75000"/>
              </a:schemeClr>
            </a:solidFill>
          </a:endParaRPr>
        </a:p>
        <a:p>
          <a:r>
            <a:rPr lang="fr-FR" sz="1100" baseline="0">
              <a:solidFill>
                <a:schemeClr val="accent4">
                  <a:lumMod val="75000"/>
                </a:schemeClr>
              </a:solidFill>
            </a:rPr>
            <a:t>Merci pour votre participation.</a:t>
          </a:r>
        </a:p>
        <a:p>
          <a:endParaRPr lang="fr-FR" sz="11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workbookViewId="0">
      <selection activeCell="A12" sqref="A12"/>
    </sheetView>
  </sheetViews>
  <sheetFormatPr baseColWidth="10" defaultRowHeight="15"/>
  <cols>
    <col min="1" max="1" width="48.28515625" customWidth="1"/>
    <col min="2" max="2" width="29.140625" customWidth="1"/>
    <col min="3" max="3" width="5" customWidth="1"/>
    <col min="4" max="4" width="29.140625" customWidth="1"/>
    <col min="5" max="5" width="5" customWidth="1"/>
    <col min="6" max="6" width="29.140625" customWidth="1"/>
  </cols>
  <sheetData>
    <row r="1" spans="1:11" ht="203.2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5.75" thickBot="1">
      <c r="A3" s="106"/>
      <c r="B3" s="107"/>
      <c r="C3" s="106"/>
      <c r="D3" s="107"/>
      <c r="E3" s="106"/>
      <c r="F3" s="107"/>
      <c r="G3" s="106"/>
      <c r="H3" s="106"/>
      <c r="I3" s="106"/>
      <c r="J3" s="106"/>
      <c r="K3" s="106"/>
    </row>
    <row r="4" spans="1:11">
      <c r="A4" s="107"/>
      <c r="B4" s="108" t="s">
        <v>257</v>
      </c>
      <c r="C4" s="107"/>
      <c r="D4" s="108" t="s">
        <v>258</v>
      </c>
      <c r="E4" s="107"/>
      <c r="F4" s="108" t="s">
        <v>259</v>
      </c>
      <c r="G4" s="106"/>
      <c r="H4" s="106"/>
      <c r="I4" s="106"/>
      <c r="J4" s="106"/>
      <c r="K4" s="106"/>
    </row>
    <row r="5" spans="1:11" ht="15.75" thickBot="1">
      <c r="A5" s="107"/>
      <c r="B5" s="109"/>
      <c r="C5" s="107"/>
      <c r="D5" s="109" t="s">
        <v>228</v>
      </c>
      <c r="E5" s="107"/>
      <c r="F5" s="109"/>
      <c r="G5" s="106"/>
      <c r="H5" s="106"/>
      <c r="I5" s="106"/>
      <c r="J5" s="106"/>
      <c r="K5" s="106"/>
    </row>
    <row r="6" spans="1:11">
      <c r="A6" s="106"/>
      <c r="B6" s="106"/>
      <c r="C6" s="106"/>
      <c r="D6" s="106" t="str">
        <f>IF(B5="Olympiques",#REF!,"")</f>
        <v/>
      </c>
      <c r="E6" s="106"/>
      <c r="F6" s="106"/>
      <c r="G6" s="106"/>
      <c r="H6" s="106"/>
      <c r="I6" s="106"/>
      <c r="J6" s="106"/>
      <c r="K6" s="106"/>
    </row>
    <row r="7" spans="1:1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1:1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</row>
    <row r="11" spans="1:1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</row>
    <row r="15" spans="1:1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1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  <row r="19" spans="1:11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</row>
    <row r="22" spans="1:1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</row>
    <row r="23" spans="1:1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</row>
    <row r="24" spans="1:1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</row>
    <row r="25" spans="1:1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</row>
    <row r="26" spans="1:1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</row>
    <row r="27" spans="1:1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</row>
    <row r="28" spans="1:1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1:11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</row>
    <row r="30" spans="1:11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</row>
    <row r="31" spans="1:1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</row>
    <row r="32" spans="1:11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1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</row>
    <row r="35" spans="1:11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</row>
    <row r="36" spans="1:11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</row>
    <row r="38" spans="1:11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</row>
    <row r="39" spans="1:11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</row>
    <row r="40" spans="1:11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</row>
    <row r="41" spans="1:11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</row>
    <row r="42" spans="1:11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</row>
    <row r="43" spans="1:11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</row>
    <row r="44" spans="1:11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</row>
    <row r="45" spans="1:11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</row>
    <row r="46" spans="1:11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</row>
    <row r="47" spans="1:11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</row>
    <row r="48" spans="1:11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</row>
    <row r="49" spans="1:11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</row>
    <row r="50" spans="1:11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</row>
    <row r="51" spans="1:11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</row>
    <row r="52" spans="1:11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</row>
    <row r="53" spans="1:11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</row>
  </sheetData>
  <dataValidations count="3">
    <dataValidation type="list" allowBlank="1" showInputMessage="1" showErrorMessage="1" sqref="B5">
      <formula1>OLYMPIQUES</formula1>
    </dataValidation>
    <dataValidation type="list" allowBlank="1" showInputMessage="1" showErrorMessage="1" sqref="D5">
      <formula1>NONOLYMPIQUES</formula1>
    </dataValidation>
    <dataValidation type="list" allowBlank="1" showInputMessage="1" showErrorMessage="1" sqref="F5">
      <formula1>MULTISPORTS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Q90"/>
  <sheetViews>
    <sheetView workbookViewId="0">
      <pane xSplit="6" ySplit="1" topLeftCell="G2" activePane="bottomRight" state="frozen"/>
      <selection pane="topRight" activeCell="C1" sqref="C1"/>
      <selection pane="bottomLeft" activeCell="A2" sqref="A2"/>
      <selection pane="bottomRight" activeCell="E22" sqref="E22"/>
    </sheetView>
  </sheetViews>
  <sheetFormatPr baseColWidth="10" defaultRowHeight="15"/>
  <cols>
    <col min="1" max="1" width="18.85546875" hidden="1" customWidth="1"/>
    <col min="2" max="4" width="15.140625" hidden="1" customWidth="1"/>
    <col min="5" max="5" width="29.140625" bestFit="1" customWidth="1"/>
    <col min="6" max="6" width="21.140625" customWidth="1"/>
    <col min="7" max="7" width="13.7109375" customWidth="1"/>
    <col min="8" max="8" width="13.140625" customWidth="1"/>
    <col min="10" max="10" width="13" customWidth="1"/>
    <col min="11" max="13" width="12" customWidth="1"/>
    <col min="14" max="16" width="15.5703125" customWidth="1"/>
    <col min="17" max="17" width="11.42578125" customWidth="1"/>
  </cols>
  <sheetData>
    <row r="1" spans="1:17" s="12" customFormat="1" ht="76.5" customHeight="1" thickBot="1">
      <c r="A1" s="56" t="s">
        <v>253</v>
      </c>
      <c r="B1" s="63" t="s">
        <v>260</v>
      </c>
      <c r="C1" s="56" t="s">
        <v>261</v>
      </c>
      <c r="D1" s="56" t="s">
        <v>444</v>
      </c>
      <c r="E1" s="52" t="s">
        <v>31</v>
      </c>
      <c r="F1" s="20" t="s">
        <v>140</v>
      </c>
      <c r="G1" s="23" t="s">
        <v>131</v>
      </c>
      <c r="H1" s="24" t="s">
        <v>132</v>
      </c>
      <c r="I1" s="21" t="s">
        <v>133</v>
      </c>
      <c r="J1" s="22" t="s">
        <v>134</v>
      </c>
      <c r="K1" s="36" t="s">
        <v>135</v>
      </c>
      <c r="L1" s="37" t="s">
        <v>136</v>
      </c>
      <c r="M1" s="90" t="s">
        <v>137</v>
      </c>
      <c r="N1" s="56" t="s">
        <v>338</v>
      </c>
      <c r="O1" s="56" t="s">
        <v>339</v>
      </c>
      <c r="P1" s="63" t="s">
        <v>340</v>
      </c>
    </row>
    <row r="2" spans="1:17">
      <c r="A2" s="60" t="str">
        <f>IF(E2="","",IF(ACCUEIL!$B$5="",IF(ACCUEIL!$D$5="",ACCUEIL!$F$5,ACCUEIL!$D$5),ACCUEIL!$B$5))</f>
        <v>FF de baseball et softball</v>
      </c>
      <c r="B2" s="60" t="str">
        <f>IF(E2="","",IF(ACCUEIL!$B$5="",IF(ACCUEIL!$D$5="","Multisports","Non Olympique"),"Olympique"))</f>
        <v>Non Olympique</v>
      </c>
      <c r="C2" s="57" t="str">
        <f>IF(E2="","","Régional")</f>
        <v>Régional</v>
      </c>
      <c r="D2" s="117">
        <f>IF(E2="","",VLOOKUP('Comités Régionaux et Ligues'!E2,Feuil2!A1:C105,3))</f>
        <v>42</v>
      </c>
      <c r="E2" s="54" t="s">
        <v>12</v>
      </c>
      <c r="F2" s="19"/>
      <c r="G2" s="25">
        <v>10</v>
      </c>
      <c r="H2" s="26">
        <v>3</v>
      </c>
      <c r="I2" s="30">
        <v>3</v>
      </c>
      <c r="J2" s="31">
        <v>1</v>
      </c>
      <c r="K2" s="27" t="s">
        <v>138</v>
      </c>
      <c r="L2" s="38" t="s">
        <v>138</v>
      </c>
      <c r="M2" s="91" t="s">
        <v>139</v>
      </c>
      <c r="N2" s="100">
        <f>IF(E2="","",VLOOKUP(A2,Feuil5!$A$2:$DX$114,Q2))</f>
        <v>9.1743119266055051E-2</v>
      </c>
      <c r="O2" s="101">
        <f>IF(G2="","",H2/G2)</f>
        <v>0.3</v>
      </c>
      <c r="P2" s="94">
        <f>IF(I2="","",J2/I2)</f>
        <v>0.33333333333333331</v>
      </c>
      <c r="Q2">
        <f>IF(E2="","",VLOOKUP(E2,Feuil2!$A$1:$B$31,2))</f>
        <v>49</v>
      </c>
    </row>
    <row r="3" spans="1:17">
      <c r="A3" s="61" t="str">
        <f>IF(E3="","",IF(ACCUEIL!$B$5="",IF(ACCUEIL!$D$5="",ACCUEIL!$F$5,ACCUEIL!$D$5),ACCUEIL!$B$5))</f>
        <v>FF de baseball et softball</v>
      </c>
      <c r="B3" s="61" t="str">
        <f>IF(E3="","",IF(ACCUEIL!$B$5="",IF(ACCUEIL!$D$5="","Multisports","Non Olympique"),"Olympique"))</f>
        <v>Non Olympique</v>
      </c>
      <c r="C3" s="58" t="str">
        <f t="shared" ref="C3:C36" si="0">IF(E3="","","Régional")</f>
        <v>Régional</v>
      </c>
      <c r="D3" s="58">
        <f>IF(E3="","",VLOOKUP('Comités Régionaux et Ligues'!E3,Feuil2!A1:C105,3))</f>
        <v>72</v>
      </c>
      <c r="E3" s="53" t="s">
        <v>4</v>
      </c>
      <c r="F3" s="17"/>
      <c r="G3" s="13">
        <v>10</v>
      </c>
      <c r="H3" s="14">
        <v>2</v>
      </c>
      <c r="I3" s="32">
        <v>6</v>
      </c>
      <c r="J3" s="33">
        <v>1</v>
      </c>
      <c r="K3" s="28" t="s">
        <v>139</v>
      </c>
      <c r="L3" s="39" t="s">
        <v>138</v>
      </c>
      <c r="M3" s="92" t="s">
        <v>138</v>
      </c>
      <c r="N3" s="98">
        <f>IF(E3="","",VLOOKUP(A3,Feuil5!$A$2:$DX$114,Q3))</f>
        <v>0.15375153751537515</v>
      </c>
      <c r="O3" s="98">
        <f>IF(G3="","",H3/G3)</f>
        <v>0.2</v>
      </c>
      <c r="P3" s="95">
        <f>IF(I3="","",J3/I3)</f>
        <v>0.16666666666666666</v>
      </c>
      <c r="Q3">
        <f>IF(E3="","",VLOOKUP(E3,Feuil2!$A$1:$B$31,2))</f>
        <v>76</v>
      </c>
    </row>
    <row r="4" spans="1:17">
      <c r="A4" s="61" t="str">
        <f>IF(E4="","",IF(ACCUEIL!$B$5="",IF(ACCUEIL!$D$5="",ACCUEIL!$F$5,ACCUEIL!$D$5),ACCUEIL!$B$5))</f>
        <v>FF de baseball et softball</v>
      </c>
      <c r="B4" s="61" t="str">
        <f>IF(E4="","",IF(ACCUEIL!$B$5="",IF(ACCUEIL!$D$5="","Multisports","Non Olympique"),"Olympique"))</f>
        <v>Non Olympique</v>
      </c>
      <c r="C4" s="58" t="str">
        <f t="shared" si="0"/>
        <v>Régional</v>
      </c>
      <c r="D4" s="58">
        <f>IF(E4="","",VLOOKUP('Comités Régionaux et Ligues'!E4,Feuil2!A2:C106,3))</f>
        <v>83</v>
      </c>
      <c r="E4" s="53" t="s">
        <v>11</v>
      </c>
      <c r="F4" s="17"/>
      <c r="G4" s="13">
        <v>3</v>
      </c>
      <c r="H4" s="14">
        <v>0</v>
      </c>
      <c r="I4" s="32">
        <v>3</v>
      </c>
      <c r="J4" s="33">
        <v>0</v>
      </c>
      <c r="K4" s="28" t="s">
        <v>138</v>
      </c>
      <c r="L4" s="39" t="s">
        <v>138</v>
      </c>
      <c r="M4" s="92" t="s">
        <v>138</v>
      </c>
      <c r="N4" s="98">
        <f>IF(E4="","",VLOOKUP(A4,Feuil5!$A$2:$DX$114,Q4))</f>
        <v>0.15116279069767441</v>
      </c>
      <c r="O4" s="98">
        <f t="shared" ref="O4:O36" si="1">IF(G4="","",H4/G4)</f>
        <v>0</v>
      </c>
      <c r="P4" s="95">
        <f t="shared" ref="P4:P36" si="2">IF(I4="","",J4/I4)</f>
        <v>0</v>
      </c>
      <c r="Q4">
        <f>IF(E4="","",VLOOKUP(E4,Feuil2!$A$1:$B$31,2))</f>
        <v>103</v>
      </c>
    </row>
    <row r="5" spans="1:17">
      <c r="A5" s="61" t="str">
        <f>IF(E5="","",IF(ACCUEIL!$B$5="",IF(ACCUEIL!$D$5="",ACCUEIL!$F$5,ACCUEIL!$D$5),ACCUEIL!$B$5))</f>
        <v>FF de baseball et softball</v>
      </c>
      <c r="B5" s="61" t="str">
        <f>IF(E5="","",IF(ACCUEIL!$B$5="",IF(ACCUEIL!$D$5="","Multisports","Non Olympique"),"Olympique"))</f>
        <v>Non Olympique</v>
      </c>
      <c r="C5" s="58" t="str">
        <f t="shared" si="0"/>
        <v>Régional</v>
      </c>
      <c r="D5" s="58">
        <f>IF(E5="","",VLOOKUP('Comités Régionaux et Ligues'!E5,Feuil2!A3:C107,3))</f>
        <v>25</v>
      </c>
      <c r="E5" s="53" t="s">
        <v>13</v>
      </c>
      <c r="F5" s="17"/>
      <c r="G5" s="13">
        <v>9</v>
      </c>
      <c r="H5" s="14">
        <v>3</v>
      </c>
      <c r="I5" s="32">
        <v>3</v>
      </c>
      <c r="J5" s="33">
        <v>3</v>
      </c>
      <c r="K5" s="28" t="s">
        <v>139</v>
      </c>
      <c r="L5" s="39" t="s">
        <v>139</v>
      </c>
      <c r="M5" s="92" t="s">
        <v>139</v>
      </c>
      <c r="N5" s="98">
        <f>IF(E5="","",VLOOKUP(A5,Feuil5!$A$2:$DX$114,Q5))</f>
        <v>0.16267942583732056</v>
      </c>
      <c r="O5" s="98">
        <f t="shared" si="1"/>
        <v>0.33333333333333331</v>
      </c>
      <c r="P5" s="95">
        <f t="shared" si="2"/>
        <v>1</v>
      </c>
      <c r="Q5">
        <f>IF(E5="","",VLOOKUP(E5,Feuil2!$A$1:$B$31,2))</f>
        <v>33</v>
      </c>
    </row>
    <row r="6" spans="1:17">
      <c r="A6" s="61" t="str">
        <f>IF(E6="","",IF(ACCUEIL!$B$5="",IF(ACCUEIL!$D$5="",ACCUEIL!$F$5,ACCUEIL!$D$5),ACCUEIL!$B$5))</f>
        <v>FF de baseball et softball</v>
      </c>
      <c r="B6" s="61" t="str">
        <f>IF(E6="","",IF(ACCUEIL!$B$5="",IF(ACCUEIL!$D$5="","Multisports","Non Olympique"),"Olympique"))</f>
        <v>Non Olympique</v>
      </c>
      <c r="C6" s="58" t="str">
        <f t="shared" si="0"/>
        <v>Régional</v>
      </c>
      <c r="D6" s="58">
        <f>IF(E6="","",VLOOKUP('Comités Régionaux et Ligues'!E6,Feuil2!A4:C108,3))</f>
        <v>26</v>
      </c>
      <c r="E6" s="53" t="s">
        <v>14</v>
      </c>
      <c r="F6" s="17"/>
      <c r="G6" s="13">
        <v>10</v>
      </c>
      <c r="H6" s="14">
        <v>1</v>
      </c>
      <c r="I6" s="32">
        <v>3</v>
      </c>
      <c r="J6" s="33">
        <v>1</v>
      </c>
      <c r="K6" s="28" t="s">
        <v>138</v>
      </c>
      <c r="L6" s="39" t="s">
        <v>139</v>
      </c>
      <c r="M6" s="92" t="s">
        <v>138</v>
      </c>
      <c r="N6" s="98">
        <f>IF(E6="","",VLOOKUP(A6,Feuil5!$A$2:$DX$114,Q6))</f>
        <v>0.18037974683544303</v>
      </c>
      <c r="O6" s="98">
        <f t="shared" si="1"/>
        <v>0.1</v>
      </c>
      <c r="P6" s="95">
        <f t="shared" si="2"/>
        <v>0.33333333333333331</v>
      </c>
      <c r="Q6">
        <f>IF(E6="","",VLOOKUP(E6,Feuil2!$A$1:$B$31,2))</f>
        <v>38</v>
      </c>
    </row>
    <row r="7" spans="1:17">
      <c r="A7" s="61" t="str">
        <f>IF(E7="","",IF(ACCUEIL!$B$5="",IF(ACCUEIL!$D$5="",ACCUEIL!$F$5,ACCUEIL!$D$5),ACCUEIL!$B$5))</f>
        <v>FF de baseball et softball</v>
      </c>
      <c r="B7" s="61" t="str">
        <f>IF(E7="","",IF(ACCUEIL!$B$5="",IF(ACCUEIL!$D$5="","Multisports","Non Olympique"),"Olympique"))</f>
        <v>Non Olympique</v>
      </c>
      <c r="C7" s="58" t="str">
        <f t="shared" si="0"/>
        <v>Régional</v>
      </c>
      <c r="D7" s="58">
        <f>IF(E7="","",VLOOKUP('Comités Régionaux et Ligues'!E7,Feuil2!A5:C109,3))</f>
        <v>53</v>
      </c>
      <c r="E7" s="53" t="s">
        <v>5</v>
      </c>
      <c r="F7" s="17"/>
      <c r="G7" s="13">
        <v>8</v>
      </c>
      <c r="H7" s="14">
        <v>1</v>
      </c>
      <c r="I7" s="32">
        <v>7</v>
      </c>
      <c r="J7" s="33">
        <v>1</v>
      </c>
      <c r="K7" s="28" t="s">
        <v>138</v>
      </c>
      <c r="L7" s="39" t="s">
        <v>139</v>
      </c>
      <c r="M7" s="92" t="s">
        <v>138</v>
      </c>
      <c r="N7" s="98">
        <f>IF(E7="","",VLOOKUP(A7,Feuil5!$A$2:$DX$114,Q7))</f>
        <v>0.21550094517958412</v>
      </c>
      <c r="O7" s="98">
        <f t="shared" si="1"/>
        <v>0.125</v>
      </c>
      <c r="P7" s="95">
        <f t="shared" si="2"/>
        <v>0.14285714285714285</v>
      </c>
      <c r="Q7">
        <f>IF(E7="","",VLOOKUP(E7,Feuil2!$A$1:$B$31,2))</f>
        <v>65</v>
      </c>
    </row>
    <row r="8" spans="1:17">
      <c r="A8" s="61" t="str">
        <f>IF(E8="","",IF(ACCUEIL!$B$5="",IF(ACCUEIL!$D$5="",ACCUEIL!$F$5,ACCUEIL!$D$5),ACCUEIL!$B$5))</f>
        <v>FF de baseball et softball</v>
      </c>
      <c r="B8" s="61" t="str">
        <f>IF(E8="","",IF(ACCUEIL!$B$5="",IF(ACCUEIL!$D$5="","Multisports","Non Olympique"),"Olympique"))</f>
        <v>Non Olympique</v>
      </c>
      <c r="C8" s="58" t="str">
        <f t="shared" si="0"/>
        <v>Régional</v>
      </c>
      <c r="D8" s="58">
        <f>IF(E8="","",VLOOKUP('Comités Régionaux et Ligues'!E8,Feuil2!A6:C110,3))</f>
        <v>24</v>
      </c>
      <c r="E8" s="53" t="s">
        <v>7</v>
      </c>
      <c r="F8" s="17"/>
      <c r="G8" s="13">
        <v>8</v>
      </c>
      <c r="H8" s="14">
        <v>1</v>
      </c>
      <c r="I8" s="32">
        <v>6</v>
      </c>
      <c r="J8" s="33">
        <v>1</v>
      </c>
      <c r="K8" s="28" t="s">
        <v>138</v>
      </c>
      <c r="L8" s="39" t="s">
        <v>138</v>
      </c>
      <c r="M8" s="92" t="s">
        <v>138</v>
      </c>
      <c r="N8" s="98">
        <f>IF(E8="","",VLOOKUP(A8,Feuil5!$A$2:$DX$114,Q8))</f>
        <v>0.16257668711656442</v>
      </c>
      <c r="O8" s="98">
        <f t="shared" si="1"/>
        <v>0.125</v>
      </c>
      <c r="P8" s="95">
        <f t="shared" si="2"/>
        <v>0.16666666666666666</v>
      </c>
      <c r="Q8">
        <f>IF(E8="","",VLOOKUP(E8,Feuil2!$A$1:$B$31,2))</f>
        <v>29</v>
      </c>
    </row>
    <row r="9" spans="1:17">
      <c r="A9" s="61" t="str">
        <f>IF(E9="","",IF(ACCUEIL!$B$5="",IF(ACCUEIL!$D$5="",ACCUEIL!$F$5,ACCUEIL!$D$5),ACCUEIL!$B$5))</f>
        <v>FF de baseball et softball</v>
      </c>
      <c r="B9" s="61" t="str">
        <f>IF(E9="","",IF(ACCUEIL!$B$5="",IF(ACCUEIL!$D$5="","Multisports","Non Olympique"),"Olympique"))</f>
        <v>Non Olympique</v>
      </c>
      <c r="C9" s="58" t="str">
        <f t="shared" si="0"/>
        <v>Régional</v>
      </c>
      <c r="D9" s="58">
        <f>IF(E9="","",VLOOKUP('Comités Régionaux et Ligues'!E9,Feuil2!A7:C111,3))</f>
        <v>21</v>
      </c>
      <c r="E9" s="53" t="s">
        <v>22</v>
      </c>
      <c r="F9" s="17"/>
      <c r="G9" s="13">
        <v>10</v>
      </c>
      <c r="H9" s="14">
        <v>2</v>
      </c>
      <c r="I9" s="32">
        <v>5</v>
      </c>
      <c r="J9" s="33">
        <v>2</v>
      </c>
      <c r="K9" s="28" t="s">
        <v>138</v>
      </c>
      <c r="L9" s="39" t="s">
        <v>139</v>
      </c>
      <c r="M9" s="92" t="s">
        <v>139</v>
      </c>
      <c r="N9" s="98">
        <f>IF(E9="","",VLOOKUP(A9,Feuil5!$A$2:$DX$114,Q9))</f>
        <v>0.1650485436893204</v>
      </c>
      <c r="O9" s="98">
        <f t="shared" si="1"/>
        <v>0.2</v>
      </c>
      <c r="P9" s="95">
        <f t="shared" si="2"/>
        <v>0.4</v>
      </c>
      <c r="Q9">
        <f>IF(E9="","",VLOOKUP(E9,Feuil2!$A$1:$B$31,2))</f>
        <v>15</v>
      </c>
    </row>
    <row r="10" spans="1:17">
      <c r="A10" s="61" t="str">
        <f>IF(E10="","",IF(ACCUEIL!$B$5="",IF(ACCUEIL!$D$5="",ACCUEIL!$F$5,ACCUEIL!$D$5),ACCUEIL!$B$5))</f>
        <v>FF de baseball et softball</v>
      </c>
      <c r="B10" s="61" t="str">
        <f>IF(E10="","",IF(ACCUEIL!$B$5="",IF(ACCUEIL!$D$5="","Multisports","Non Olympique"),"Olympique"))</f>
        <v>Non Olympique</v>
      </c>
      <c r="C10" s="58" t="str">
        <f t="shared" si="0"/>
        <v>Régional</v>
      </c>
      <c r="D10" s="58">
        <f>IF(E10="","",VLOOKUP('Comités Régionaux et Ligues'!E10,Feuil2!A9:C113,3))</f>
        <v>23</v>
      </c>
      <c r="E10" s="53" t="s">
        <v>15</v>
      </c>
      <c r="F10" s="17"/>
      <c r="G10" s="13">
        <v>8</v>
      </c>
      <c r="H10" s="14">
        <v>2</v>
      </c>
      <c r="I10" s="32">
        <v>4</v>
      </c>
      <c r="J10" s="33">
        <v>1</v>
      </c>
      <c r="K10" s="28" t="s">
        <v>138</v>
      </c>
      <c r="L10" s="39" t="s">
        <v>138</v>
      </c>
      <c r="M10" s="92" t="s">
        <v>139</v>
      </c>
      <c r="N10" s="98">
        <f>IF(E10="","",VLOOKUP(A10,Feuil5!$A$2:$DX$114,Q10))</f>
        <v>0.17847769028871391</v>
      </c>
      <c r="O10" s="98">
        <f t="shared" si="1"/>
        <v>0.25</v>
      </c>
      <c r="P10" s="95">
        <f t="shared" si="2"/>
        <v>0.25</v>
      </c>
      <c r="Q10">
        <f>IF(E10="","",VLOOKUP(E10,Feuil2!$A$1:$B$31,2))</f>
        <v>22</v>
      </c>
    </row>
    <row r="11" spans="1:17">
      <c r="A11" s="61" t="str">
        <f>IF(E11="","",IF(ACCUEIL!$B$5="",IF(ACCUEIL!$D$5="",ACCUEIL!$F$5,ACCUEIL!$D$5),ACCUEIL!$B$5))</f>
        <v>FF de baseball et softball</v>
      </c>
      <c r="B11" s="61" t="str">
        <f>IF(E11="","",IF(ACCUEIL!$B$5="",IF(ACCUEIL!$D$5="","Multisports","Non Olympique"),"Olympique"))</f>
        <v>Non Olympique</v>
      </c>
      <c r="C11" s="58" t="str">
        <f t="shared" si="0"/>
        <v>Régional</v>
      </c>
      <c r="D11" s="58">
        <f>IF(E11="","",VLOOKUP('Comités Régionaux et Ligues'!E11,Feuil2!A10:C114,3))</f>
        <v>11</v>
      </c>
      <c r="E11" s="53" t="s">
        <v>0</v>
      </c>
      <c r="F11" s="17"/>
      <c r="G11" s="13">
        <v>11</v>
      </c>
      <c r="H11" s="14">
        <v>2</v>
      </c>
      <c r="I11" s="32">
        <v>6</v>
      </c>
      <c r="J11" s="33">
        <v>2</v>
      </c>
      <c r="K11" s="28" t="s">
        <v>139</v>
      </c>
      <c r="L11" s="39" t="s">
        <v>138</v>
      </c>
      <c r="M11" s="92" t="s">
        <v>139</v>
      </c>
      <c r="N11" s="98">
        <f>IF(E11="","",VLOOKUP(A11,Feuil5!$A$2:$DX$114,Q11))</f>
        <v>0.17302158273381296</v>
      </c>
      <c r="O11" s="98">
        <f t="shared" si="1"/>
        <v>0.18181818181818182</v>
      </c>
      <c r="P11" s="95">
        <f t="shared" si="2"/>
        <v>0.33333333333333331</v>
      </c>
      <c r="Q11">
        <f>IF(E11="","",VLOOKUP(E11,Feuil2!$A$1:$B$31,2))</f>
        <v>10</v>
      </c>
    </row>
    <row r="12" spans="1:17">
      <c r="A12" s="61" t="str">
        <f>IF(E12="","",IF(ACCUEIL!$B$5="",IF(ACCUEIL!$D$5="",ACCUEIL!$F$5,ACCUEIL!$D$5),ACCUEIL!$B$5))</f>
        <v>FF de baseball et softball</v>
      </c>
      <c r="B12" s="61" t="str">
        <f>IF(E12="","",IF(ACCUEIL!$B$5="",IF(ACCUEIL!$D$5="","Multisports","Non Olympique"),"Olympique"))</f>
        <v>Non Olympique</v>
      </c>
      <c r="C12" s="58" t="str">
        <f t="shared" si="0"/>
        <v>Régional</v>
      </c>
      <c r="D12" s="58">
        <f>IF(E12="","",VLOOKUP('Comités Régionaux et Ligues'!E12,Feuil2!A11:C115,3))</f>
        <v>91</v>
      </c>
      <c r="E12" s="53" t="s">
        <v>8</v>
      </c>
      <c r="F12" s="17"/>
      <c r="G12" s="13">
        <v>14</v>
      </c>
      <c r="H12" s="14">
        <v>3</v>
      </c>
      <c r="I12" s="32">
        <v>5</v>
      </c>
      <c r="J12" s="33">
        <v>1</v>
      </c>
      <c r="K12" s="28" t="s">
        <v>138</v>
      </c>
      <c r="L12" s="39" t="s">
        <v>138</v>
      </c>
      <c r="M12" s="92" t="s">
        <v>138</v>
      </c>
      <c r="N12" s="98">
        <f>IF(E12="","",VLOOKUP(A12,Feuil5!$A$2:$DX$114,Q12))</f>
        <v>0.18144329896907216</v>
      </c>
      <c r="O12" s="98">
        <f t="shared" si="1"/>
        <v>0.21428571428571427</v>
      </c>
      <c r="P12" s="95">
        <f t="shared" si="2"/>
        <v>0.2</v>
      </c>
      <c r="Q12">
        <f>IF(E12="","",VLOOKUP(E12,Feuil2!$A$1:$B$31,2))</f>
        <v>109</v>
      </c>
    </row>
    <row r="13" spans="1:17">
      <c r="A13" s="61" t="str">
        <f>IF(E13="","",IF(ACCUEIL!$B$5="",IF(ACCUEIL!$D$5="",ACCUEIL!$F$5,ACCUEIL!$D$5),ACCUEIL!$B$5))</f>
        <v>FF de baseball et softball</v>
      </c>
      <c r="B13" s="61" t="str">
        <f>IF(E13="","",IF(ACCUEIL!$B$5="",IF(ACCUEIL!$D$5="","Multisports","Non Olympique"),"Olympique"))</f>
        <v>Non Olympique</v>
      </c>
      <c r="C13" s="58" t="str">
        <f t="shared" si="0"/>
        <v>Régional</v>
      </c>
      <c r="D13" s="58">
        <f>IF(E13="","",VLOOKUP('Comités Régionaux et Ligues'!E13,Feuil2!A12:C116,3))</f>
        <v>74</v>
      </c>
      <c r="E13" s="53" t="s">
        <v>25</v>
      </c>
      <c r="F13" s="17"/>
      <c r="G13" s="13">
        <v>11</v>
      </c>
      <c r="H13" s="14">
        <v>3</v>
      </c>
      <c r="I13" s="32">
        <v>4</v>
      </c>
      <c r="J13" s="33">
        <v>1</v>
      </c>
      <c r="K13" s="28" t="s">
        <v>139</v>
      </c>
      <c r="L13" s="39" t="s">
        <v>138</v>
      </c>
      <c r="M13" s="92" t="s">
        <v>138</v>
      </c>
      <c r="N13" s="98">
        <f>IF(E13="","",VLOOKUP(A13,Feuil5!$A$2:$DX$114,Q13))</f>
        <v>0.16296296296296298</v>
      </c>
      <c r="O13" s="98">
        <f t="shared" si="1"/>
        <v>0.27272727272727271</v>
      </c>
      <c r="P13" s="95">
        <f t="shared" si="2"/>
        <v>0.25</v>
      </c>
      <c r="Q13">
        <f>IF(E13="","",VLOOKUP(E13,Feuil2!$A$1:$B$31,2))</f>
        <v>89</v>
      </c>
    </row>
    <row r="14" spans="1:17">
      <c r="A14" s="61" t="str">
        <f>IF(E14="","",IF(ACCUEIL!$B$5="",IF(ACCUEIL!$D$5="",ACCUEIL!$F$5,ACCUEIL!$D$5),ACCUEIL!$B$5))</f>
        <v>FF de baseball et softball</v>
      </c>
      <c r="B14" s="61" t="str">
        <f>IF(E14="","",IF(ACCUEIL!$B$5="",IF(ACCUEIL!$D$5="","Multisports","Non Olympique"),"Olympique"))</f>
        <v>Non Olympique</v>
      </c>
      <c r="C14" s="58" t="str">
        <f t="shared" si="0"/>
        <v>Régional</v>
      </c>
      <c r="D14" s="58">
        <f>IF(E14="","",VLOOKUP('Comités Régionaux et Ligues'!E14,Feuil2!A13:C117,3))</f>
        <v>41</v>
      </c>
      <c r="E14" s="53" t="s">
        <v>10</v>
      </c>
      <c r="F14" s="17"/>
      <c r="G14" s="13">
        <v>10</v>
      </c>
      <c r="H14" s="14">
        <v>3</v>
      </c>
      <c r="I14" s="32">
        <v>3</v>
      </c>
      <c r="J14" s="33">
        <v>0</v>
      </c>
      <c r="K14" s="28" t="s">
        <v>138</v>
      </c>
      <c r="L14" s="39" t="s">
        <v>138</v>
      </c>
      <c r="M14" s="92" t="s">
        <v>138</v>
      </c>
      <c r="N14" s="98">
        <f>IF(E14="","",VLOOKUP(A14,Feuil5!$A$2:$DX$114,Q14))</f>
        <v>0.16666666666666666</v>
      </c>
      <c r="O14" s="98">
        <f t="shared" si="1"/>
        <v>0.3</v>
      </c>
      <c r="P14" s="95">
        <f t="shared" si="2"/>
        <v>0</v>
      </c>
      <c r="Q14">
        <f>IF(E14="","",VLOOKUP(E14,Feuil2!$A$1:$B$31,2))</f>
        <v>46</v>
      </c>
    </row>
    <row r="15" spans="1:17">
      <c r="A15" s="61" t="str">
        <f>IF(E15="","",IF(ACCUEIL!$B$5="",IF(ACCUEIL!$D$5="",ACCUEIL!$F$5,ACCUEIL!$D$5),ACCUEIL!$B$5))</f>
        <v>FF de baseball et softball</v>
      </c>
      <c r="B15" s="61" t="str">
        <f>IF(E15="","",IF(ACCUEIL!$B$5="",IF(ACCUEIL!$D$5="","Multisports","Non Olympique"),"Olympique"))</f>
        <v>Non Olympique</v>
      </c>
      <c r="C15" s="58" t="str">
        <f t="shared" si="0"/>
        <v>Régional</v>
      </c>
      <c r="D15" s="58">
        <f>IF(E15="","",VLOOKUP('Comités Régionaux et Ligues'!E15,Feuil2!A14:C118,3))</f>
        <v>73</v>
      </c>
      <c r="E15" s="53" t="s">
        <v>6</v>
      </c>
      <c r="F15" s="17"/>
      <c r="G15" s="13">
        <v>13</v>
      </c>
      <c r="H15" s="14">
        <v>3</v>
      </c>
      <c r="I15" s="32">
        <v>4</v>
      </c>
      <c r="J15" s="33">
        <v>2</v>
      </c>
      <c r="K15" s="28" t="s">
        <v>138</v>
      </c>
      <c r="L15" s="39" t="s">
        <v>138</v>
      </c>
      <c r="M15" s="92" t="s">
        <v>139</v>
      </c>
      <c r="N15" s="98">
        <f>IF(E15="","",VLOOKUP(A15,Feuil5!$A$2:$DX$114,Q15))</f>
        <v>0.15508021390374332</v>
      </c>
      <c r="O15" s="98">
        <f t="shared" si="1"/>
        <v>0.23076923076923078</v>
      </c>
      <c r="P15" s="95">
        <f t="shared" si="2"/>
        <v>0.5</v>
      </c>
      <c r="Q15">
        <f>IF(E15="","",VLOOKUP(E15,Feuil2!$A$1:$B$31,2))</f>
        <v>85</v>
      </c>
    </row>
    <row r="16" spans="1:17">
      <c r="A16" s="61" t="str">
        <f>IF(E16="","",IF(ACCUEIL!$B$5="",IF(ACCUEIL!$D$5="",ACCUEIL!$F$5,ACCUEIL!$D$5),ACCUEIL!$B$5))</f>
        <v>FF de baseball et softball</v>
      </c>
      <c r="B16" s="61" t="str">
        <f>IF(E16="","",IF(ACCUEIL!$B$5="",IF(ACCUEIL!$D$5="","Multisports","Non Olympique"),"Olympique"))</f>
        <v>Non Olympique</v>
      </c>
      <c r="C16" s="58" t="str">
        <f t="shared" si="0"/>
        <v>Régional</v>
      </c>
      <c r="D16" s="58">
        <f>IF(E16="","",VLOOKUP('Comités Régionaux et Ligues'!E16,Feuil2!A15:C119,3))</f>
        <v>31</v>
      </c>
      <c r="E16" s="53" t="s">
        <v>1</v>
      </c>
      <c r="F16" s="17"/>
      <c r="G16" s="13">
        <v>14</v>
      </c>
      <c r="H16" s="14">
        <v>2</v>
      </c>
      <c r="I16" s="32">
        <v>4</v>
      </c>
      <c r="J16" s="33">
        <v>0</v>
      </c>
      <c r="K16" s="28" t="s">
        <v>138</v>
      </c>
      <c r="L16" s="39" t="s">
        <v>138</v>
      </c>
      <c r="M16" s="92" t="s">
        <v>138</v>
      </c>
      <c r="N16" s="98">
        <f>IF(E16="","",VLOOKUP(A16,Feuil5!$A$2:$DX$114,Q16))</f>
        <v>0.14423076923076922</v>
      </c>
      <c r="O16" s="98">
        <f t="shared" si="1"/>
        <v>0.14285714285714285</v>
      </c>
      <c r="P16" s="95">
        <f t="shared" si="2"/>
        <v>0</v>
      </c>
      <c r="Q16">
        <f>IF(E16="","",VLOOKUP(E16,Feuil2!$A$1:$B$31,2))</f>
        <v>41</v>
      </c>
    </row>
    <row r="17" spans="1:17">
      <c r="A17" s="61"/>
      <c r="B17" s="61"/>
      <c r="C17" s="58"/>
      <c r="D17" s="58"/>
      <c r="E17" s="53" t="s">
        <v>30</v>
      </c>
      <c r="F17" s="17" t="s">
        <v>445</v>
      </c>
      <c r="G17" s="13">
        <v>14</v>
      </c>
      <c r="H17" s="14">
        <v>3</v>
      </c>
      <c r="I17" s="32">
        <v>3</v>
      </c>
      <c r="J17" s="33">
        <v>2</v>
      </c>
      <c r="K17" s="28" t="s">
        <v>138</v>
      </c>
      <c r="L17" s="39" t="s">
        <v>139</v>
      </c>
      <c r="M17" s="92" t="s">
        <v>139</v>
      </c>
      <c r="N17" s="98"/>
      <c r="O17" s="98">
        <f t="shared" si="1"/>
        <v>0.21428571428571427</v>
      </c>
      <c r="P17" s="95">
        <f t="shared" si="2"/>
        <v>0.66666666666666663</v>
      </c>
    </row>
    <row r="18" spans="1:17">
      <c r="A18" s="61" t="str">
        <f>IF(E18="","",IF(ACCUEIL!$B$5="",IF(ACCUEIL!$D$5="",ACCUEIL!$F$5,ACCUEIL!$D$5),ACCUEIL!$B$5))</f>
        <v>FF de baseball et softball</v>
      </c>
      <c r="B18" s="61" t="str">
        <f>IF(E18="","",IF(ACCUEIL!$B$5="",IF(ACCUEIL!$D$5="","Multisports","Non Olympique"),"Olympique"))</f>
        <v>Non Olympique</v>
      </c>
      <c r="C18" s="58" t="str">
        <f t="shared" si="0"/>
        <v>Régional</v>
      </c>
      <c r="D18" s="58">
        <f>IF(E18="","",VLOOKUP('Comités Régionaux et Ligues'!E18,Feuil2!A16:C120,3))</f>
        <v>52</v>
      </c>
      <c r="E18" s="53" t="s">
        <v>9</v>
      </c>
      <c r="F18" s="17"/>
      <c r="G18" s="13">
        <v>10</v>
      </c>
      <c r="H18" s="14">
        <v>1</v>
      </c>
      <c r="I18" s="32">
        <v>5</v>
      </c>
      <c r="J18" s="33">
        <v>0</v>
      </c>
      <c r="K18" s="28" t="s">
        <v>138</v>
      </c>
      <c r="L18" s="39" t="s">
        <v>138</v>
      </c>
      <c r="M18" s="92" t="s">
        <v>138</v>
      </c>
      <c r="N18" s="98">
        <f>IF(E18="","",VLOOKUP(A18,Feuil5!$A$2:$DX$114,Q18))</f>
        <v>0.17063492063492064</v>
      </c>
      <c r="O18" s="98">
        <f t="shared" si="1"/>
        <v>0.1</v>
      </c>
      <c r="P18" s="95">
        <f t="shared" si="2"/>
        <v>0</v>
      </c>
      <c r="Q18">
        <f>IF(E18="","",VLOOKUP(E18,Feuil2!$A$1:$B$31,2))</f>
        <v>60</v>
      </c>
    </row>
    <row r="19" spans="1:17">
      <c r="A19" s="61" t="str">
        <f>IF(E19="","",IF(ACCUEIL!$B$5="",IF(ACCUEIL!$D$5="",ACCUEIL!$F$5,ACCUEIL!$D$5),ACCUEIL!$B$5))</f>
        <v>FF de baseball et softball</v>
      </c>
      <c r="B19" s="61" t="str">
        <f>IF(E19="","",IF(ACCUEIL!$B$5="",IF(ACCUEIL!$D$5="","Multisports","Non Olympique"),"Olympique"))</f>
        <v>Non Olympique</v>
      </c>
      <c r="C19" s="58" t="str">
        <f t="shared" si="0"/>
        <v>Régional</v>
      </c>
      <c r="D19" s="58">
        <f>IF(E19="","",VLOOKUP('Comités Régionaux et Ligues'!E19,Feuil2!A17:C121,3))</f>
        <v>54</v>
      </c>
      <c r="E19" s="53" t="s">
        <v>17</v>
      </c>
      <c r="F19" s="17"/>
      <c r="G19" s="13">
        <v>9</v>
      </c>
      <c r="H19" s="14">
        <v>1</v>
      </c>
      <c r="I19" s="32">
        <v>3</v>
      </c>
      <c r="J19" s="33">
        <v>1</v>
      </c>
      <c r="K19" s="28" t="s">
        <v>138</v>
      </c>
      <c r="L19" s="39" t="s">
        <v>138</v>
      </c>
      <c r="M19" s="92" t="s">
        <v>139</v>
      </c>
      <c r="N19" s="98">
        <f>IF(E19="","",VLOOKUP(A19,Feuil5!$A$2:$DX$114,Q19))</f>
        <v>0.171875</v>
      </c>
      <c r="O19" s="98">
        <f t="shared" si="1"/>
        <v>0.1111111111111111</v>
      </c>
      <c r="P19" s="95">
        <f t="shared" si="2"/>
        <v>0.33333333333333331</v>
      </c>
      <c r="Q19">
        <f>IF(E19="","",VLOOKUP(E19,Feuil2!$A$1:$B$31,2))</f>
        <v>70</v>
      </c>
    </row>
    <row r="20" spans="1:17">
      <c r="A20" s="61" t="str">
        <f>IF(E20="","",IF(ACCUEIL!$B$5="",IF(ACCUEIL!$D$5="",ACCUEIL!$F$5,ACCUEIL!$D$5),ACCUEIL!$B$5))</f>
        <v>FF de baseball et softball</v>
      </c>
      <c r="B20" s="61" t="str">
        <f>IF(E20="","",IF(ACCUEIL!$B$5="",IF(ACCUEIL!$D$5="","Multisports","Non Olympique"),"Olympique"))</f>
        <v>Non Olympique</v>
      </c>
      <c r="C20" s="58" t="str">
        <f t="shared" si="0"/>
        <v>Régional</v>
      </c>
      <c r="D20" s="58">
        <f>IF(E20="","",VLOOKUP('Comités Régionaux et Ligues'!E20,Feuil2!A18:C122,3))</f>
        <v>93</v>
      </c>
      <c r="E20" s="53" t="s">
        <v>2</v>
      </c>
      <c r="F20" s="17"/>
      <c r="G20" s="13">
        <v>12</v>
      </c>
      <c r="H20" s="14">
        <v>1</v>
      </c>
      <c r="I20" s="32">
        <v>3</v>
      </c>
      <c r="J20" s="33">
        <v>1</v>
      </c>
      <c r="K20" s="28" t="s">
        <v>138</v>
      </c>
      <c r="L20" s="39" t="s">
        <v>138</v>
      </c>
      <c r="M20" s="92" t="s">
        <v>139</v>
      </c>
      <c r="N20" s="98">
        <f>IF(E20="","",VLOOKUP(A20,Feuil5!$A$2:$DX$114,Q20))</f>
        <v>0.17288135593220338</v>
      </c>
      <c r="O20" s="98">
        <f t="shared" si="1"/>
        <v>8.3333333333333329E-2</v>
      </c>
      <c r="P20" s="95">
        <f t="shared" si="2"/>
        <v>0.33333333333333331</v>
      </c>
      <c r="Q20">
        <f>IF(E20="","",VLOOKUP(E20,Feuil2!$A$1:$B$31,2))</f>
        <v>116</v>
      </c>
    </row>
    <row r="21" spans="1:17">
      <c r="A21" s="61" t="str">
        <f>IF(E21="","",IF(ACCUEIL!$B$5="",IF(ACCUEIL!$D$5="",ACCUEIL!$F$5,ACCUEIL!$D$5),ACCUEIL!$B$5))</f>
        <v>FF de baseball et softball</v>
      </c>
      <c r="B21" s="61" t="str">
        <f>IF(E21="","",IF(ACCUEIL!$B$5="",IF(ACCUEIL!$D$5="","Multisports","Non Olympique"),"Olympique"))</f>
        <v>Non Olympique</v>
      </c>
      <c r="C21" s="58" t="str">
        <f t="shared" si="0"/>
        <v>Régional</v>
      </c>
      <c r="D21" s="58">
        <f>IF(E21="","",VLOOKUP('Comités Régionaux et Ligues'!E21,Feuil2!A19:C123,3))</f>
        <v>82</v>
      </c>
      <c r="E21" s="53" t="s">
        <v>3</v>
      </c>
      <c r="F21" s="17"/>
      <c r="G21" s="13">
        <v>11</v>
      </c>
      <c r="H21" s="14">
        <v>5</v>
      </c>
      <c r="I21" s="32">
        <v>5</v>
      </c>
      <c r="J21" s="33">
        <v>1</v>
      </c>
      <c r="K21" s="28" t="s">
        <v>138</v>
      </c>
      <c r="L21" s="39" t="s">
        <v>139</v>
      </c>
      <c r="M21" s="92" t="s">
        <v>138</v>
      </c>
      <c r="N21" s="98">
        <f>IF(E21="","",VLOOKUP(A21,Feuil5!$A$2:$DX$114,Q21))</f>
        <v>0.16056910569105692</v>
      </c>
      <c r="O21" s="98">
        <f t="shared" si="1"/>
        <v>0.45454545454545453</v>
      </c>
      <c r="P21" s="95">
        <f t="shared" si="2"/>
        <v>0.2</v>
      </c>
      <c r="Q21">
        <f>IF(E21="","",VLOOKUP(E21,Feuil2!$A$1:$B$31,2))</f>
        <v>98</v>
      </c>
    </row>
    <row r="22" spans="1:17">
      <c r="A22" s="61" t="str">
        <f>IF(E22="","",IF(ACCUEIL!$B$5="",IF(ACCUEIL!$D$5="",ACCUEIL!$F$5,ACCUEIL!$D$5),ACCUEIL!$B$5))</f>
        <v/>
      </c>
      <c r="B22" s="61" t="str">
        <f>IF(E22="","",IF(ACCUEIL!$B$5="",IF(ACCUEIL!$D$5="","Multisports","Non Olympique"),"Olympique"))</f>
        <v/>
      </c>
      <c r="C22" s="58" t="str">
        <f t="shared" si="0"/>
        <v/>
      </c>
      <c r="D22" s="58" t="str">
        <f>IF(E22="","",VLOOKUP('Comités Régionaux et Ligues'!E22,Feuil2!A20:C124,3))</f>
        <v/>
      </c>
      <c r="E22" s="53"/>
      <c r="F22" s="17"/>
      <c r="G22" s="13"/>
      <c r="H22" s="14"/>
      <c r="I22" s="32"/>
      <c r="J22" s="33"/>
      <c r="K22" s="28"/>
      <c r="L22" s="39"/>
      <c r="M22" s="92"/>
      <c r="N22" s="98" t="str">
        <f>IF(E22="","",VLOOKUP(A22,Feuil5!$A$2:$DX$114,Q22))</f>
        <v/>
      </c>
      <c r="O22" s="98" t="str">
        <f t="shared" si="1"/>
        <v/>
      </c>
      <c r="P22" s="95" t="str">
        <f t="shared" si="2"/>
        <v/>
      </c>
      <c r="Q22" t="str">
        <f>IF(E22="","",VLOOKUP(E22,Feuil2!$A$1:$B$31,2))</f>
        <v/>
      </c>
    </row>
    <row r="23" spans="1:17">
      <c r="A23" s="61" t="str">
        <f>IF(E23="","",IF(ACCUEIL!$B$5="",IF(ACCUEIL!$D$5="",ACCUEIL!$F$5,ACCUEIL!$D$5),ACCUEIL!$B$5))</f>
        <v/>
      </c>
      <c r="B23" s="61" t="str">
        <f>IF(E23="","",IF(ACCUEIL!$B$5="",IF(ACCUEIL!$D$5="","Multisports","Non Olympique"),"Olympique"))</f>
        <v/>
      </c>
      <c r="C23" s="58" t="str">
        <f t="shared" si="0"/>
        <v/>
      </c>
      <c r="D23" s="58" t="str">
        <f>IF(E23="","",VLOOKUP('Comités Régionaux et Ligues'!E23,Feuil2!A21:C125,3))</f>
        <v/>
      </c>
      <c r="E23" s="53"/>
      <c r="F23" s="17"/>
      <c r="G23" s="13"/>
      <c r="H23" s="14"/>
      <c r="I23" s="32"/>
      <c r="J23" s="33"/>
      <c r="K23" s="28"/>
      <c r="L23" s="39"/>
      <c r="M23" s="92"/>
      <c r="N23" s="98" t="str">
        <f>IF(E23="","",VLOOKUP(A23,Feuil5!$A$2:$DX$114,Q23))</f>
        <v/>
      </c>
      <c r="O23" s="98" t="str">
        <f t="shared" si="1"/>
        <v/>
      </c>
      <c r="P23" s="95" t="str">
        <f t="shared" si="2"/>
        <v/>
      </c>
      <c r="Q23" t="str">
        <f>IF(E23="","",VLOOKUP(E23,Feuil2!$A$1:$B$31,2))</f>
        <v/>
      </c>
    </row>
    <row r="24" spans="1:17">
      <c r="A24" s="61" t="str">
        <f>IF(E24="","",IF(ACCUEIL!$B$5="",IF(ACCUEIL!$D$5="",ACCUEIL!$F$5,ACCUEIL!$D$5),ACCUEIL!$B$5))</f>
        <v/>
      </c>
      <c r="B24" s="61" t="str">
        <f>IF(E24="","",IF(ACCUEIL!$B$5="",IF(ACCUEIL!$D$5="","Multisports","Non Olympique"),"Olympique"))</f>
        <v/>
      </c>
      <c r="C24" s="58" t="str">
        <f t="shared" si="0"/>
        <v/>
      </c>
      <c r="D24" s="58" t="str">
        <f>IF(E24="","",VLOOKUP('Comités Régionaux et Ligues'!E24,Feuil2!A22:C126,3))</f>
        <v/>
      </c>
      <c r="E24" s="53"/>
      <c r="F24" s="17"/>
      <c r="G24" s="13"/>
      <c r="H24" s="14"/>
      <c r="I24" s="32"/>
      <c r="J24" s="33"/>
      <c r="K24" s="28"/>
      <c r="L24" s="39"/>
      <c r="M24" s="92"/>
      <c r="N24" s="98" t="str">
        <f>IF(E24="","",VLOOKUP(A24,Feuil5!$A$2:$DX$114,Q24))</f>
        <v/>
      </c>
      <c r="O24" s="98" t="str">
        <f t="shared" si="1"/>
        <v/>
      </c>
      <c r="P24" s="95" t="str">
        <f t="shared" si="2"/>
        <v/>
      </c>
      <c r="Q24" t="str">
        <f>IF(E24="","",VLOOKUP(E24,Feuil2!$A$1:$B$31,2))</f>
        <v/>
      </c>
    </row>
    <row r="25" spans="1:17">
      <c r="A25" s="61" t="str">
        <f>IF(E25="","",IF(ACCUEIL!$B$5="",IF(ACCUEIL!$D$5="",ACCUEIL!$F$5,ACCUEIL!$D$5),ACCUEIL!$B$5))</f>
        <v/>
      </c>
      <c r="B25" s="61" t="str">
        <f>IF(E25="","",IF(ACCUEIL!$B$5="",IF(ACCUEIL!$D$5="","Multisports","Non Olympique"),"Olympique"))</f>
        <v/>
      </c>
      <c r="C25" s="58" t="str">
        <f t="shared" si="0"/>
        <v/>
      </c>
      <c r="D25" s="58" t="str">
        <f>IF(E25="","",VLOOKUP('Comités Régionaux et Ligues'!E25,Feuil2!A23:C127,3))</f>
        <v/>
      </c>
      <c r="E25" s="53"/>
      <c r="F25" s="17"/>
      <c r="G25" s="13"/>
      <c r="H25" s="14"/>
      <c r="I25" s="32"/>
      <c r="J25" s="33"/>
      <c r="K25" s="28"/>
      <c r="L25" s="39"/>
      <c r="M25" s="92"/>
      <c r="N25" s="98" t="str">
        <f>IF(E25="","",VLOOKUP(A25,Feuil5!$A$2:$DX$114,Q25))</f>
        <v/>
      </c>
      <c r="O25" s="98" t="str">
        <f t="shared" si="1"/>
        <v/>
      </c>
      <c r="P25" s="95" t="str">
        <f t="shared" si="2"/>
        <v/>
      </c>
      <c r="Q25" t="str">
        <f>IF(E25="","",VLOOKUP(E25,Feuil2!$A$1:$B$31,2))</f>
        <v/>
      </c>
    </row>
    <row r="26" spans="1:17">
      <c r="A26" s="61" t="str">
        <f>IF(E26="","",IF(ACCUEIL!$B$5="",IF(ACCUEIL!$D$5="",ACCUEIL!$F$5,ACCUEIL!$D$5),ACCUEIL!$B$5))</f>
        <v/>
      </c>
      <c r="B26" s="61" t="str">
        <f>IF(E26="","",IF(ACCUEIL!$B$5="",IF(ACCUEIL!$D$5="","Multisports","Non Olympique"),"Olympique"))</f>
        <v/>
      </c>
      <c r="C26" s="58" t="str">
        <f t="shared" si="0"/>
        <v/>
      </c>
      <c r="D26" s="58" t="str">
        <f>IF(E26="","",VLOOKUP('Comités Régionaux et Ligues'!E26,Feuil2!A24:C128,3))</f>
        <v/>
      </c>
      <c r="E26" s="53"/>
      <c r="F26" s="17"/>
      <c r="G26" s="13"/>
      <c r="H26" s="14"/>
      <c r="I26" s="32"/>
      <c r="J26" s="33"/>
      <c r="K26" s="28"/>
      <c r="L26" s="39"/>
      <c r="M26" s="92"/>
      <c r="N26" s="98" t="str">
        <f>IF(E26="","",VLOOKUP(A26,Feuil5!$A$2:$DX$114,Q26))</f>
        <v/>
      </c>
      <c r="O26" s="98" t="str">
        <f t="shared" si="1"/>
        <v/>
      </c>
      <c r="P26" s="95" t="str">
        <f t="shared" si="2"/>
        <v/>
      </c>
      <c r="Q26" t="str">
        <f>IF(E26="","",VLOOKUP(E26,Feuil2!$A$1:$B$31,2))</f>
        <v/>
      </c>
    </row>
    <row r="27" spans="1:17">
      <c r="A27" s="61" t="str">
        <f>IF(E27="","",IF(ACCUEIL!$B$5="",IF(ACCUEIL!$D$5="",ACCUEIL!$F$5,ACCUEIL!$D$5),ACCUEIL!$B$5))</f>
        <v/>
      </c>
      <c r="B27" s="61" t="str">
        <f>IF(E27="","",IF(ACCUEIL!$B$5="",IF(ACCUEIL!$D$5="","Multisports","Non Olympique"),"Olympique"))</f>
        <v/>
      </c>
      <c r="C27" s="58" t="str">
        <f t="shared" si="0"/>
        <v/>
      </c>
      <c r="D27" s="58" t="str">
        <f>IF(E27="","",VLOOKUP('Comités Régionaux et Ligues'!E27,Feuil2!A25:C129,3))</f>
        <v/>
      </c>
      <c r="E27" s="53"/>
      <c r="F27" s="17"/>
      <c r="G27" s="13"/>
      <c r="H27" s="14"/>
      <c r="I27" s="32"/>
      <c r="J27" s="33"/>
      <c r="K27" s="28"/>
      <c r="L27" s="39"/>
      <c r="M27" s="92"/>
      <c r="N27" s="98" t="str">
        <f>IF(E27="","",VLOOKUP(A27,Feuil5!$A$2:$DX$114,Q27))</f>
        <v/>
      </c>
      <c r="O27" s="98" t="str">
        <f t="shared" si="1"/>
        <v/>
      </c>
      <c r="P27" s="95" t="str">
        <f t="shared" si="2"/>
        <v/>
      </c>
      <c r="Q27" t="str">
        <f>IF(E27="","",VLOOKUP(E27,Feuil2!$A$1:$B$31,2))</f>
        <v/>
      </c>
    </row>
    <row r="28" spans="1:17">
      <c r="A28" s="61" t="str">
        <f>IF(E28="","",IF(ACCUEIL!$B$5="",IF(ACCUEIL!$D$5="",ACCUEIL!$F$5,ACCUEIL!$D$5),ACCUEIL!$B$5))</f>
        <v/>
      </c>
      <c r="B28" s="61" t="str">
        <f>IF(E28="","",IF(ACCUEIL!$B$5="",IF(ACCUEIL!$D$5="","Multisports","Non Olympique"),"Olympique"))</f>
        <v/>
      </c>
      <c r="C28" s="58" t="str">
        <f t="shared" si="0"/>
        <v/>
      </c>
      <c r="D28" s="58" t="str">
        <f>IF(E28="","",VLOOKUP('Comités Régionaux et Ligues'!E28,Feuil2!A26:C130,3))</f>
        <v/>
      </c>
      <c r="E28" s="53"/>
      <c r="F28" s="17"/>
      <c r="G28" s="13"/>
      <c r="H28" s="14"/>
      <c r="I28" s="32"/>
      <c r="J28" s="33"/>
      <c r="K28" s="28"/>
      <c r="L28" s="39"/>
      <c r="M28" s="92"/>
      <c r="N28" s="98" t="str">
        <f>IF(E28="","",VLOOKUP(A28,Feuil5!$A$2:$DX$114,Q28))</f>
        <v/>
      </c>
      <c r="O28" s="98" t="str">
        <f t="shared" si="1"/>
        <v/>
      </c>
      <c r="P28" s="95" t="str">
        <f t="shared" si="2"/>
        <v/>
      </c>
      <c r="Q28" t="str">
        <f>IF(E28="","",VLOOKUP(E28,Feuil2!$A$1:$B$31,2))</f>
        <v/>
      </c>
    </row>
    <row r="29" spans="1:17">
      <c r="A29" s="61" t="str">
        <f>IF(E29="","",IF(ACCUEIL!$B$5="",IF(ACCUEIL!$D$5="",ACCUEIL!$F$5,ACCUEIL!$D$5),ACCUEIL!$B$5))</f>
        <v/>
      </c>
      <c r="B29" s="61" t="str">
        <f>IF(E29="","",IF(ACCUEIL!$B$5="",IF(ACCUEIL!$D$5="","Multisports","Non Olympique"),"Olympique"))</f>
        <v/>
      </c>
      <c r="C29" s="58" t="str">
        <f t="shared" si="0"/>
        <v/>
      </c>
      <c r="D29" s="58" t="str">
        <f>IF(E29="","",VLOOKUP('Comités Régionaux et Ligues'!E29,Feuil2!A27:C131,3))</f>
        <v/>
      </c>
      <c r="E29" s="53"/>
      <c r="F29" s="17"/>
      <c r="G29" s="13"/>
      <c r="H29" s="14"/>
      <c r="I29" s="32"/>
      <c r="J29" s="33"/>
      <c r="K29" s="28"/>
      <c r="L29" s="39"/>
      <c r="M29" s="92"/>
      <c r="N29" s="98" t="str">
        <f>IF(E29="","",VLOOKUP(A29,Feuil5!$A$2:$DX$114,Q29))</f>
        <v/>
      </c>
      <c r="O29" s="98" t="str">
        <f t="shared" si="1"/>
        <v/>
      </c>
      <c r="P29" s="95" t="str">
        <f t="shared" si="2"/>
        <v/>
      </c>
      <c r="Q29" t="str">
        <f>IF(E29="","",VLOOKUP(E29,Feuil2!$A$1:$B$31,2))</f>
        <v/>
      </c>
    </row>
    <row r="30" spans="1:17">
      <c r="A30" s="61" t="str">
        <f>IF(E30="","",IF(ACCUEIL!$B$5="",IF(ACCUEIL!$D$5="",ACCUEIL!$F$5,ACCUEIL!$D$5),ACCUEIL!$B$5))</f>
        <v/>
      </c>
      <c r="B30" s="61" t="str">
        <f>IF(E30="","",IF(ACCUEIL!$B$5="",IF(ACCUEIL!$D$5="","Multisports","Non Olympique"),"Olympique"))</f>
        <v/>
      </c>
      <c r="C30" s="58" t="str">
        <f t="shared" si="0"/>
        <v/>
      </c>
      <c r="D30" s="58" t="str">
        <f>IF(E30="","",VLOOKUP('Comités Régionaux et Ligues'!E30,Feuil2!A28:C132,3))</f>
        <v/>
      </c>
      <c r="E30" s="53"/>
      <c r="F30" s="17"/>
      <c r="G30" s="13"/>
      <c r="H30" s="14"/>
      <c r="I30" s="32"/>
      <c r="J30" s="33"/>
      <c r="K30" s="28"/>
      <c r="L30" s="39"/>
      <c r="M30" s="92"/>
      <c r="N30" s="98" t="str">
        <f>IF(E30="","",VLOOKUP(A30,Feuil5!$A$2:$DX$114,Q30))</f>
        <v/>
      </c>
      <c r="O30" s="98" t="str">
        <f t="shared" si="1"/>
        <v/>
      </c>
      <c r="P30" s="95" t="str">
        <f t="shared" si="2"/>
        <v/>
      </c>
      <c r="Q30" t="str">
        <f>IF(E30="","",VLOOKUP(E30,Feuil2!$A$1:$B$31,2))</f>
        <v/>
      </c>
    </row>
    <row r="31" spans="1:17">
      <c r="A31" s="61" t="str">
        <f>IF(E31="","",IF(ACCUEIL!$B$5="",IF(ACCUEIL!$D$5="",ACCUEIL!$F$5,ACCUEIL!$D$5),ACCUEIL!$B$5))</f>
        <v/>
      </c>
      <c r="B31" s="61" t="str">
        <f>IF(E31="","",IF(ACCUEIL!$B$5="",IF(ACCUEIL!$D$5="","Multisports","Non Olympique"),"Olympique"))</f>
        <v/>
      </c>
      <c r="C31" s="58" t="str">
        <f t="shared" si="0"/>
        <v/>
      </c>
      <c r="D31" s="58" t="str">
        <f>IF(E31="","",VLOOKUP('Comités Régionaux et Ligues'!E31,Feuil2!A29:C133,3))</f>
        <v/>
      </c>
      <c r="E31" s="53"/>
      <c r="F31" s="17"/>
      <c r="G31" s="13"/>
      <c r="H31" s="14"/>
      <c r="I31" s="32"/>
      <c r="J31" s="33"/>
      <c r="K31" s="28"/>
      <c r="L31" s="39"/>
      <c r="M31" s="92"/>
      <c r="N31" s="98" t="str">
        <f>IF(E31="","",VLOOKUP(A31,Feuil5!$A$2:$DX$114,Q31))</f>
        <v/>
      </c>
      <c r="O31" s="98" t="str">
        <f t="shared" si="1"/>
        <v/>
      </c>
      <c r="P31" s="95" t="str">
        <f t="shared" si="2"/>
        <v/>
      </c>
      <c r="Q31" t="str">
        <f>IF(E31="","",VLOOKUP(E31,Feuil2!$A$1:$B$31,2))</f>
        <v/>
      </c>
    </row>
    <row r="32" spans="1:17">
      <c r="A32" s="61" t="str">
        <f>IF(E32="","",IF(ACCUEIL!$B$5="",IF(ACCUEIL!$D$5="",ACCUEIL!$F$5,ACCUEIL!$D$5),ACCUEIL!$B$5))</f>
        <v/>
      </c>
      <c r="B32" s="61" t="str">
        <f>IF(E32="","",IF(ACCUEIL!$B$5="",IF(ACCUEIL!$D$5="","Multisports","Non Olympique"),"Olympique"))</f>
        <v/>
      </c>
      <c r="C32" s="58" t="str">
        <f t="shared" si="0"/>
        <v/>
      </c>
      <c r="D32" s="58" t="str">
        <f>IF(E32="","",VLOOKUP('Comités Régionaux et Ligues'!E32,Feuil2!A30:C134,3))</f>
        <v/>
      </c>
      <c r="E32" s="53"/>
      <c r="F32" s="17"/>
      <c r="G32" s="13"/>
      <c r="H32" s="14"/>
      <c r="I32" s="32"/>
      <c r="J32" s="33"/>
      <c r="K32" s="28"/>
      <c r="L32" s="39"/>
      <c r="M32" s="92"/>
      <c r="N32" s="98" t="str">
        <f>IF(E32="","",VLOOKUP(A32,Feuil5!$A$2:$DX$114,Q32))</f>
        <v/>
      </c>
      <c r="O32" s="98" t="str">
        <f t="shared" si="1"/>
        <v/>
      </c>
      <c r="P32" s="95" t="str">
        <f t="shared" si="2"/>
        <v/>
      </c>
      <c r="Q32" t="str">
        <f>IF(E32="","",VLOOKUP(E32,Feuil2!$A$1:$B$31,2))</f>
        <v/>
      </c>
    </row>
    <row r="33" spans="1:17">
      <c r="A33" s="61" t="str">
        <f>IF(E33="","",IF(ACCUEIL!$B$5="",IF(ACCUEIL!$D$5="",ACCUEIL!$F$5,ACCUEIL!$D$5),ACCUEIL!$B$5))</f>
        <v/>
      </c>
      <c r="B33" s="61" t="str">
        <f>IF(E33="","",IF(ACCUEIL!$B$5="",IF(ACCUEIL!$D$5="","Multisports","Non Olympique"),"Olympique"))</f>
        <v/>
      </c>
      <c r="C33" s="58" t="str">
        <f t="shared" si="0"/>
        <v/>
      </c>
      <c r="D33" s="58" t="str">
        <f>IF(E33="","",VLOOKUP('Comités Régionaux et Ligues'!E33,Feuil2!A31:C135,3))</f>
        <v/>
      </c>
      <c r="E33" s="53"/>
      <c r="F33" s="17"/>
      <c r="G33" s="13"/>
      <c r="H33" s="14"/>
      <c r="I33" s="32"/>
      <c r="J33" s="33"/>
      <c r="K33" s="28"/>
      <c r="L33" s="39"/>
      <c r="M33" s="92"/>
      <c r="N33" s="98" t="str">
        <f>IF(E33="","",VLOOKUP(A33,Feuil5!$A$2:$DX$114,Q33))</f>
        <v/>
      </c>
      <c r="O33" s="98" t="str">
        <f t="shared" si="1"/>
        <v/>
      </c>
      <c r="P33" s="95" t="str">
        <f t="shared" si="2"/>
        <v/>
      </c>
      <c r="Q33" t="str">
        <f>IF(E33="","",VLOOKUP(E33,Feuil2!$A$1:$B$31,2))</f>
        <v/>
      </c>
    </row>
    <row r="34" spans="1:17">
      <c r="A34" s="61" t="str">
        <f>IF(E34="","",IF(ACCUEIL!$B$5="",IF(ACCUEIL!$D$5="",ACCUEIL!$F$5,ACCUEIL!$D$5),ACCUEIL!$B$5))</f>
        <v/>
      </c>
      <c r="B34" s="61" t="str">
        <f>IF(E34="","",IF(ACCUEIL!$B$5="",IF(ACCUEIL!$D$5="","Multisports","Non Olympique"),"Olympique"))</f>
        <v/>
      </c>
      <c r="C34" s="58" t="str">
        <f t="shared" si="0"/>
        <v/>
      </c>
      <c r="D34" s="58" t="str">
        <f>IF(E34="","",VLOOKUP('Comités Régionaux et Ligues'!E34,Feuil2!A32:C136,3))</f>
        <v/>
      </c>
      <c r="E34" s="53"/>
      <c r="F34" s="17"/>
      <c r="G34" s="13"/>
      <c r="H34" s="14"/>
      <c r="I34" s="32"/>
      <c r="J34" s="33"/>
      <c r="K34" s="28"/>
      <c r="L34" s="39"/>
      <c r="M34" s="92"/>
      <c r="N34" s="98" t="str">
        <f>IF(E34="","",VLOOKUP(A34,Feuil5!$A$2:$DX$114,Q34))</f>
        <v/>
      </c>
      <c r="O34" s="98" t="str">
        <f t="shared" si="1"/>
        <v/>
      </c>
      <c r="P34" s="95" t="str">
        <f t="shared" si="2"/>
        <v/>
      </c>
      <c r="Q34" t="str">
        <f>IF(E34="","",VLOOKUP(E34,Feuil2!$A$1:$B$31,2))</f>
        <v/>
      </c>
    </row>
    <row r="35" spans="1:17">
      <c r="A35" s="61" t="str">
        <f>IF(E35="","",IF(ACCUEIL!$B$5="",IF(ACCUEIL!$D$5="",ACCUEIL!$F$5,ACCUEIL!$D$5),ACCUEIL!$B$5))</f>
        <v/>
      </c>
      <c r="B35" s="61" t="str">
        <f>IF(E35="","",IF(ACCUEIL!$B$5="",IF(ACCUEIL!$D$5="","Multisports","Non Olympique"),"Olympique"))</f>
        <v/>
      </c>
      <c r="C35" s="58" t="str">
        <f t="shared" si="0"/>
        <v/>
      </c>
      <c r="D35" s="58" t="str">
        <f>IF(E35="","",VLOOKUP('Comités Régionaux et Ligues'!E35,Feuil2!A33:C137,3))</f>
        <v/>
      </c>
      <c r="E35" s="53"/>
      <c r="F35" s="17"/>
      <c r="G35" s="13"/>
      <c r="H35" s="14"/>
      <c r="I35" s="32"/>
      <c r="J35" s="33"/>
      <c r="K35" s="28"/>
      <c r="L35" s="39"/>
      <c r="M35" s="92"/>
      <c r="N35" s="98" t="str">
        <f>IF(E35="","",VLOOKUP(A35,Feuil5!$A$2:$DX$114,Q35))</f>
        <v/>
      </c>
      <c r="O35" s="98" t="str">
        <f t="shared" si="1"/>
        <v/>
      </c>
      <c r="P35" s="95" t="str">
        <f t="shared" si="2"/>
        <v/>
      </c>
      <c r="Q35" t="str">
        <f>IF(E35="","",VLOOKUP(E35,Feuil2!$A$1:$B$31,2))</f>
        <v/>
      </c>
    </row>
    <row r="36" spans="1:17">
      <c r="A36" s="61" t="str">
        <f>IF(E36="","",IF(ACCUEIL!$B$5="",IF(ACCUEIL!$D$5="",ACCUEIL!$F$5,ACCUEIL!$D$5),ACCUEIL!$B$5))</f>
        <v/>
      </c>
      <c r="B36" s="61" t="str">
        <f>IF(E36="","",IF(ACCUEIL!$B$5="",IF(ACCUEIL!$D$5="","Multisports","Non Olympique"),"Olympique"))</f>
        <v/>
      </c>
      <c r="C36" s="58" t="str">
        <f t="shared" si="0"/>
        <v/>
      </c>
      <c r="D36" s="58" t="str">
        <f>IF(E36="","",VLOOKUP('Comités Régionaux et Ligues'!E36,Feuil2!A34:C138,3))</f>
        <v/>
      </c>
      <c r="E36" s="53"/>
      <c r="F36" s="17"/>
      <c r="G36" s="13"/>
      <c r="H36" s="14"/>
      <c r="I36" s="32"/>
      <c r="J36" s="33"/>
      <c r="K36" s="28"/>
      <c r="L36" s="39"/>
      <c r="M36" s="92"/>
      <c r="N36" s="98" t="str">
        <f>IF(E36="","",VLOOKUP(A36,Feuil5!$A$2:$DX$114,Q36))</f>
        <v/>
      </c>
      <c r="O36" s="98" t="str">
        <f t="shared" si="1"/>
        <v/>
      </c>
      <c r="P36" s="95" t="str">
        <f t="shared" si="2"/>
        <v/>
      </c>
      <c r="Q36" t="str">
        <f>IF(E36="","",VLOOKUP(E36,Feuil2!$A$1:$B$31,2))</f>
        <v/>
      </c>
    </row>
    <row r="37" spans="1:17">
      <c r="A37" s="61" t="str">
        <f>IF(E37="","",IF(ACCUEIL!$B$5="",IF(ACCUEIL!$D$5="",ACCUEIL!$F$5,ACCUEIL!$D$5),ACCUEIL!$B$5))</f>
        <v/>
      </c>
      <c r="B37" s="61" t="str">
        <f>IF(E37="","",IF(ACCUEIL!$B$5="",IF(ACCUEIL!$D$5="","Multisports","Non Olympique"),"Olympique"))</f>
        <v/>
      </c>
      <c r="C37" s="58" t="str">
        <f t="shared" ref="C37:C90" si="3">IF(E37="","","Régional")</f>
        <v/>
      </c>
      <c r="D37" s="58" t="str">
        <f>IF(E37="","",VLOOKUP('Comités Régionaux et Ligues'!E37,Feuil2!A35:C139,3))</f>
        <v/>
      </c>
      <c r="E37" s="53"/>
      <c r="F37" s="17"/>
      <c r="G37" s="13"/>
      <c r="H37" s="14"/>
      <c r="I37" s="32"/>
      <c r="J37" s="33"/>
      <c r="K37" s="28"/>
      <c r="L37" s="39"/>
      <c r="M37" s="92"/>
      <c r="N37" s="98" t="str">
        <f>IF(E37="","",VLOOKUP(A37,Feuil5!$A$2:$DX$114,Q37))</f>
        <v/>
      </c>
      <c r="O37" s="98" t="str">
        <f t="shared" ref="O37:O90" si="4">IF(G37="","",H37/G37)</f>
        <v/>
      </c>
      <c r="P37" s="95" t="str">
        <f t="shared" ref="P37:P90" si="5">IF(I37="","",J37/I37)</f>
        <v/>
      </c>
      <c r="Q37" t="str">
        <f>IF(E37="","",VLOOKUP(E37,Feuil2!$A$1:$B$31,2))</f>
        <v/>
      </c>
    </row>
    <row r="38" spans="1:17">
      <c r="A38" s="61" t="str">
        <f>IF(E38="","",IF(ACCUEIL!$B$5="",IF(ACCUEIL!$D$5="",ACCUEIL!$F$5,ACCUEIL!$D$5),ACCUEIL!$B$5))</f>
        <v/>
      </c>
      <c r="B38" s="61" t="str">
        <f>IF(E38="","",IF(ACCUEIL!$B$5="",IF(ACCUEIL!$D$5="","Multisports","Non Olympique"),"Olympique"))</f>
        <v/>
      </c>
      <c r="C38" s="58" t="str">
        <f t="shared" si="3"/>
        <v/>
      </c>
      <c r="D38" s="58" t="str">
        <f>IF(E38="","",VLOOKUP('Comités Régionaux et Ligues'!E38,Feuil2!A36:C140,3))</f>
        <v/>
      </c>
      <c r="E38" s="53"/>
      <c r="F38" s="17"/>
      <c r="G38" s="13"/>
      <c r="H38" s="14"/>
      <c r="I38" s="32"/>
      <c r="J38" s="33"/>
      <c r="K38" s="28"/>
      <c r="L38" s="39"/>
      <c r="M38" s="92"/>
      <c r="N38" s="98" t="str">
        <f>IF(E38="","",VLOOKUP(A38,Feuil5!$A$2:$DX$114,Q38))</f>
        <v/>
      </c>
      <c r="O38" s="98" t="str">
        <f t="shared" si="4"/>
        <v/>
      </c>
      <c r="P38" s="95" t="str">
        <f t="shared" si="5"/>
        <v/>
      </c>
    </row>
    <row r="39" spans="1:17">
      <c r="A39" s="61" t="str">
        <f>IF(E39="","",IF(ACCUEIL!$B$5="",IF(ACCUEIL!$D$5="",ACCUEIL!$F$5,ACCUEIL!$D$5),ACCUEIL!$B$5))</f>
        <v/>
      </c>
      <c r="B39" s="61" t="str">
        <f>IF(E39="","",IF(ACCUEIL!$B$5="",IF(ACCUEIL!$D$5="","Multisports","Non Olympique"),"Olympique"))</f>
        <v/>
      </c>
      <c r="C39" s="58" t="str">
        <f t="shared" si="3"/>
        <v/>
      </c>
      <c r="D39" s="58" t="str">
        <f>IF(E39="","",VLOOKUP('Comités Régionaux et Ligues'!E39,Feuil2!A37:C141,3))</f>
        <v/>
      </c>
      <c r="E39" s="53"/>
      <c r="F39" s="17"/>
      <c r="G39" s="13"/>
      <c r="H39" s="14"/>
      <c r="I39" s="32"/>
      <c r="J39" s="33"/>
      <c r="K39" s="28"/>
      <c r="L39" s="39"/>
      <c r="M39" s="92"/>
      <c r="N39" s="98" t="str">
        <f>IF(E39="","",VLOOKUP(A39,Feuil5!$A$2:$DX$114,Q39))</f>
        <v/>
      </c>
      <c r="O39" s="98" t="str">
        <f t="shared" si="4"/>
        <v/>
      </c>
      <c r="P39" s="95" t="str">
        <f t="shared" si="5"/>
        <v/>
      </c>
    </row>
    <row r="40" spans="1:17">
      <c r="A40" s="61" t="str">
        <f>IF(E40="","",IF(ACCUEIL!$B$5="",IF(ACCUEIL!$D$5="",ACCUEIL!$F$5,ACCUEIL!$D$5),ACCUEIL!$B$5))</f>
        <v/>
      </c>
      <c r="B40" s="61" t="str">
        <f>IF(E40="","",IF(ACCUEIL!$B$5="",IF(ACCUEIL!$D$5="","Multisports","Non Olympique"),"Olympique"))</f>
        <v/>
      </c>
      <c r="C40" s="58" t="str">
        <f t="shared" si="3"/>
        <v/>
      </c>
      <c r="D40" s="58" t="str">
        <f>IF(E40="","",VLOOKUP('Comités Régionaux et Ligues'!E40,Feuil2!A38:C142,3))</f>
        <v/>
      </c>
      <c r="E40" s="53"/>
      <c r="F40" s="17"/>
      <c r="G40" s="13"/>
      <c r="H40" s="14"/>
      <c r="I40" s="32"/>
      <c r="J40" s="33"/>
      <c r="K40" s="28"/>
      <c r="L40" s="39"/>
      <c r="M40" s="92"/>
      <c r="N40" s="98" t="str">
        <f>IF(E40="","",VLOOKUP(A40,Feuil5!$A$2:$DX$114,Q40))</f>
        <v/>
      </c>
      <c r="O40" s="98" t="str">
        <f t="shared" si="4"/>
        <v/>
      </c>
      <c r="P40" s="95" t="str">
        <f t="shared" si="5"/>
        <v/>
      </c>
    </row>
    <row r="41" spans="1:17">
      <c r="A41" s="61" t="str">
        <f>IF(E41="","",IF(ACCUEIL!$B$5="",IF(ACCUEIL!$D$5="",ACCUEIL!$F$5,ACCUEIL!$D$5),ACCUEIL!$B$5))</f>
        <v/>
      </c>
      <c r="B41" s="61" t="str">
        <f>IF(E41="","",IF(ACCUEIL!$B$5="",IF(ACCUEIL!$D$5="","Multisports","Non Olympique"),"Olympique"))</f>
        <v/>
      </c>
      <c r="C41" s="58" t="str">
        <f t="shared" si="3"/>
        <v/>
      </c>
      <c r="D41" s="58" t="str">
        <f>IF(E41="","",VLOOKUP('Comités Régionaux et Ligues'!E41,Feuil2!A39:C143,3))</f>
        <v/>
      </c>
      <c r="E41" s="53"/>
      <c r="F41" s="17"/>
      <c r="G41" s="13"/>
      <c r="H41" s="14"/>
      <c r="I41" s="32"/>
      <c r="J41" s="33"/>
      <c r="K41" s="28"/>
      <c r="L41" s="39"/>
      <c r="M41" s="92"/>
      <c r="N41" s="98" t="str">
        <f>IF(E41="","",VLOOKUP(A41,Feuil5!$A$2:$DX$114,Q41))</f>
        <v/>
      </c>
      <c r="O41" s="98" t="str">
        <f t="shared" si="4"/>
        <v/>
      </c>
      <c r="P41" s="95" t="str">
        <f t="shared" si="5"/>
        <v/>
      </c>
    </row>
    <row r="42" spans="1:17">
      <c r="A42" s="61" t="str">
        <f>IF(E42="","",IF(ACCUEIL!$B$5="",IF(ACCUEIL!$D$5="",ACCUEIL!$F$5,ACCUEIL!$D$5),ACCUEIL!$B$5))</f>
        <v/>
      </c>
      <c r="B42" s="61" t="str">
        <f>IF(E42="","",IF(ACCUEIL!$B$5="",IF(ACCUEIL!$D$5="","Multisports","Non Olympique"),"Olympique"))</f>
        <v/>
      </c>
      <c r="C42" s="58" t="str">
        <f t="shared" si="3"/>
        <v/>
      </c>
      <c r="D42" s="58" t="str">
        <f>IF(E42="","",VLOOKUP('Comités Régionaux et Ligues'!E42,Feuil2!A40:C144,3))</f>
        <v/>
      </c>
      <c r="E42" s="53"/>
      <c r="F42" s="17"/>
      <c r="G42" s="13"/>
      <c r="H42" s="14"/>
      <c r="I42" s="32"/>
      <c r="J42" s="33"/>
      <c r="K42" s="28"/>
      <c r="L42" s="39"/>
      <c r="M42" s="92"/>
      <c r="N42" s="98" t="str">
        <f>IF(E42="","",VLOOKUP(A42,Feuil5!$A$2:$DX$114,Q42))</f>
        <v/>
      </c>
      <c r="O42" s="98" t="str">
        <f t="shared" si="4"/>
        <v/>
      </c>
      <c r="P42" s="95" t="str">
        <f t="shared" si="5"/>
        <v/>
      </c>
    </row>
    <row r="43" spans="1:17">
      <c r="A43" s="61" t="str">
        <f>IF(E43="","",IF(ACCUEIL!$B$5="",IF(ACCUEIL!$D$5="",ACCUEIL!$F$5,ACCUEIL!$D$5),ACCUEIL!$B$5))</f>
        <v/>
      </c>
      <c r="B43" s="61" t="str">
        <f>IF(E43="","",IF(ACCUEIL!$B$5="",IF(ACCUEIL!$D$5="","Multisports","Non Olympique"),"Olympique"))</f>
        <v/>
      </c>
      <c r="C43" s="58" t="str">
        <f t="shared" si="3"/>
        <v/>
      </c>
      <c r="D43" s="58" t="str">
        <f>IF(E43="","",VLOOKUP('Comités Régionaux et Ligues'!E43,Feuil2!A41:C145,3))</f>
        <v/>
      </c>
      <c r="E43" s="53"/>
      <c r="F43" s="17"/>
      <c r="G43" s="13"/>
      <c r="H43" s="14"/>
      <c r="I43" s="32"/>
      <c r="J43" s="33"/>
      <c r="K43" s="28"/>
      <c r="L43" s="39"/>
      <c r="M43" s="92"/>
      <c r="N43" s="98" t="str">
        <f>IF(E43="","",VLOOKUP(A43,Feuil5!$A$2:$DX$114,Q43))</f>
        <v/>
      </c>
      <c r="O43" s="98" t="str">
        <f t="shared" si="4"/>
        <v/>
      </c>
      <c r="P43" s="95" t="str">
        <f t="shared" si="5"/>
        <v/>
      </c>
    </row>
    <row r="44" spans="1:17">
      <c r="A44" s="61" t="str">
        <f>IF(E44="","",IF(ACCUEIL!$B$5="",IF(ACCUEIL!$D$5="",ACCUEIL!$F$5,ACCUEIL!$D$5),ACCUEIL!$B$5))</f>
        <v/>
      </c>
      <c r="B44" s="61" t="str">
        <f>IF(E44="","",IF(ACCUEIL!$B$5="",IF(ACCUEIL!$D$5="","Multisports","Non Olympique"),"Olympique"))</f>
        <v/>
      </c>
      <c r="C44" s="58" t="str">
        <f t="shared" si="3"/>
        <v/>
      </c>
      <c r="D44" s="58" t="str">
        <f>IF(E44="","",VLOOKUP('Comités Régionaux et Ligues'!E44,Feuil2!A42:C146,3))</f>
        <v/>
      </c>
      <c r="E44" s="53"/>
      <c r="F44" s="17"/>
      <c r="G44" s="13"/>
      <c r="H44" s="14"/>
      <c r="I44" s="32"/>
      <c r="J44" s="33"/>
      <c r="K44" s="28"/>
      <c r="L44" s="39"/>
      <c r="M44" s="92"/>
      <c r="N44" s="98" t="str">
        <f>IF(E44="","",VLOOKUP(A44,Feuil5!$A$2:$DX$114,Q44))</f>
        <v/>
      </c>
      <c r="O44" s="98" t="str">
        <f t="shared" si="4"/>
        <v/>
      </c>
      <c r="P44" s="95" t="str">
        <f t="shared" si="5"/>
        <v/>
      </c>
    </row>
    <row r="45" spans="1:17">
      <c r="A45" s="61" t="str">
        <f>IF(E45="","",IF(ACCUEIL!$B$5="",IF(ACCUEIL!$D$5="",ACCUEIL!$F$5,ACCUEIL!$D$5),ACCUEIL!$B$5))</f>
        <v/>
      </c>
      <c r="B45" s="61" t="str">
        <f>IF(E45="","",IF(ACCUEIL!$B$5="",IF(ACCUEIL!$D$5="","Multisports","Non Olympique"),"Olympique"))</f>
        <v/>
      </c>
      <c r="C45" s="58" t="str">
        <f t="shared" si="3"/>
        <v/>
      </c>
      <c r="D45" s="58" t="str">
        <f>IF(E45="","",VLOOKUP('Comités Régionaux et Ligues'!E45,Feuil2!A43:C147,3))</f>
        <v/>
      </c>
      <c r="E45" s="53"/>
      <c r="F45" s="17"/>
      <c r="G45" s="13"/>
      <c r="H45" s="14"/>
      <c r="I45" s="32"/>
      <c r="J45" s="33"/>
      <c r="K45" s="28"/>
      <c r="L45" s="39"/>
      <c r="M45" s="92"/>
      <c r="N45" s="98" t="str">
        <f>IF(E45="","",VLOOKUP(A45,Feuil5!$A$2:$DX$114,Q45))</f>
        <v/>
      </c>
      <c r="O45" s="98" t="str">
        <f t="shared" si="4"/>
        <v/>
      </c>
      <c r="P45" s="95" t="str">
        <f t="shared" si="5"/>
        <v/>
      </c>
    </row>
    <row r="46" spans="1:17">
      <c r="A46" s="61" t="str">
        <f>IF(E46="","",IF(ACCUEIL!$B$5="",IF(ACCUEIL!$D$5="",ACCUEIL!$F$5,ACCUEIL!$D$5),ACCUEIL!$B$5))</f>
        <v/>
      </c>
      <c r="B46" s="61" t="str">
        <f>IF(E46="","",IF(ACCUEIL!$B$5="",IF(ACCUEIL!$D$5="","Multisports","Non Olympique"),"Olympique"))</f>
        <v/>
      </c>
      <c r="C46" s="58" t="str">
        <f t="shared" si="3"/>
        <v/>
      </c>
      <c r="D46" s="58" t="str">
        <f>IF(E46="","",VLOOKUP('Comités Régionaux et Ligues'!E46,Feuil2!A44:C148,3))</f>
        <v/>
      </c>
      <c r="E46" s="53"/>
      <c r="F46" s="17"/>
      <c r="G46" s="13"/>
      <c r="H46" s="14"/>
      <c r="I46" s="32"/>
      <c r="J46" s="33"/>
      <c r="K46" s="28"/>
      <c r="L46" s="39"/>
      <c r="M46" s="92"/>
      <c r="N46" s="98" t="str">
        <f>IF(E46="","",VLOOKUP(A46,Feuil5!$A$2:$DX$114,Q46))</f>
        <v/>
      </c>
      <c r="O46" s="98" t="str">
        <f t="shared" si="4"/>
        <v/>
      </c>
      <c r="P46" s="95" t="str">
        <f t="shared" si="5"/>
        <v/>
      </c>
    </row>
    <row r="47" spans="1:17">
      <c r="A47" s="61" t="str">
        <f>IF(E47="","",IF(ACCUEIL!$B$5="",IF(ACCUEIL!$D$5="",ACCUEIL!$F$5,ACCUEIL!$D$5),ACCUEIL!$B$5))</f>
        <v/>
      </c>
      <c r="B47" s="61" t="str">
        <f>IF(E47="","",IF(ACCUEIL!$B$5="",IF(ACCUEIL!$D$5="","Multisports","Non Olympique"),"Olympique"))</f>
        <v/>
      </c>
      <c r="C47" s="58" t="str">
        <f t="shared" si="3"/>
        <v/>
      </c>
      <c r="D47" s="58" t="str">
        <f>IF(E47="","",VLOOKUP('Comités Régionaux et Ligues'!E47,Feuil2!A45:C149,3))</f>
        <v/>
      </c>
      <c r="E47" s="53"/>
      <c r="F47" s="17"/>
      <c r="G47" s="13"/>
      <c r="H47" s="14"/>
      <c r="I47" s="32"/>
      <c r="J47" s="33"/>
      <c r="K47" s="28"/>
      <c r="L47" s="39"/>
      <c r="M47" s="92"/>
      <c r="N47" s="98" t="str">
        <f>IF(E47="","",VLOOKUP(A47,Feuil5!$A$2:$DX$114,Q47))</f>
        <v/>
      </c>
      <c r="O47" s="98" t="str">
        <f t="shared" si="4"/>
        <v/>
      </c>
      <c r="P47" s="95" t="str">
        <f t="shared" si="5"/>
        <v/>
      </c>
    </row>
    <row r="48" spans="1:17">
      <c r="A48" s="61" t="str">
        <f>IF(E48="","",IF(ACCUEIL!$B$5="",IF(ACCUEIL!$D$5="",ACCUEIL!$F$5,ACCUEIL!$D$5),ACCUEIL!$B$5))</f>
        <v/>
      </c>
      <c r="B48" s="61" t="str">
        <f>IF(E48="","",IF(ACCUEIL!$B$5="",IF(ACCUEIL!$D$5="","Multisports","Non Olympique"),"Olympique"))</f>
        <v/>
      </c>
      <c r="C48" s="58" t="str">
        <f t="shared" si="3"/>
        <v/>
      </c>
      <c r="D48" s="58" t="str">
        <f>IF(E48="","",VLOOKUP('Comités Régionaux et Ligues'!E48,Feuil2!A46:C150,3))</f>
        <v/>
      </c>
      <c r="E48" s="53"/>
      <c r="F48" s="17"/>
      <c r="G48" s="13"/>
      <c r="H48" s="14"/>
      <c r="I48" s="32"/>
      <c r="J48" s="33"/>
      <c r="K48" s="28"/>
      <c r="L48" s="39"/>
      <c r="M48" s="92"/>
      <c r="N48" s="98" t="str">
        <f>IF(E48="","",VLOOKUP(A48,Feuil5!$A$2:$DX$114,Q48))</f>
        <v/>
      </c>
      <c r="O48" s="98" t="str">
        <f t="shared" si="4"/>
        <v/>
      </c>
      <c r="P48" s="95" t="str">
        <f t="shared" si="5"/>
        <v/>
      </c>
    </row>
    <row r="49" spans="1:16">
      <c r="A49" s="61" t="str">
        <f>IF(E49="","",IF(ACCUEIL!$B$5="",IF(ACCUEIL!$D$5="",ACCUEIL!$F$5,ACCUEIL!$D$5),ACCUEIL!$B$5))</f>
        <v/>
      </c>
      <c r="B49" s="61" t="str">
        <f>IF(E49="","",IF(ACCUEIL!$B$5="",IF(ACCUEIL!$D$5="","Multisports","Non Olympique"),"Olympique"))</f>
        <v/>
      </c>
      <c r="C49" s="58" t="str">
        <f t="shared" si="3"/>
        <v/>
      </c>
      <c r="D49" s="58" t="str">
        <f>IF(E49="","",VLOOKUP('Comités Régionaux et Ligues'!E49,Feuil2!A47:C151,3))</f>
        <v/>
      </c>
      <c r="E49" s="53"/>
      <c r="F49" s="17"/>
      <c r="G49" s="13"/>
      <c r="H49" s="14"/>
      <c r="I49" s="32"/>
      <c r="J49" s="33"/>
      <c r="K49" s="28"/>
      <c r="L49" s="39"/>
      <c r="M49" s="92"/>
      <c r="N49" s="98" t="str">
        <f>IF(E49="","",VLOOKUP(A49,Feuil5!$A$2:$DX$114,Q49))</f>
        <v/>
      </c>
      <c r="O49" s="98" t="str">
        <f t="shared" si="4"/>
        <v/>
      </c>
      <c r="P49" s="95" t="str">
        <f t="shared" si="5"/>
        <v/>
      </c>
    </row>
    <row r="50" spans="1:16">
      <c r="A50" s="61" t="str">
        <f>IF(E50="","",IF(ACCUEIL!$B$5="",IF(ACCUEIL!$D$5="",ACCUEIL!$F$5,ACCUEIL!$D$5),ACCUEIL!$B$5))</f>
        <v/>
      </c>
      <c r="B50" s="61" t="str">
        <f>IF(E50="","",IF(ACCUEIL!$B$5="",IF(ACCUEIL!$D$5="","Multisports","Non Olympique"),"Olympique"))</f>
        <v/>
      </c>
      <c r="C50" s="58" t="str">
        <f t="shared" si="3"/>
        <v/>
      </c>
      <c r="D50" s="58" t="str">
        <f>IF(E50="","",VLOOKUP('Comités Régionaux et Ligues'!E50,Feuil2!A48:C152,3))</f>
        <v/>
      </c>
      <c r="E50" s="53"/>
      <c r="F50" s="17"/>
      <c r="G50" s="13"/>
      <c r="H50" s="14"/>
      <c r="I50" s="32"/>
      <c r="J50" s="33"/>
      <c r="K50" s="28"/>
      <c r="L50" s="39"/>
      <c r="M50" s="92"/>
      <c r="N50" s="98" t="str">
        <f>IF(E50="","",VLOOKUP(A50,Feuil5!$A$2:$DX$114,Q50))</f>
        <v/>
      </c>
      <c r="O50" s="98" t="str">
        <f t="shared" si="4"/>
        <v/>
      </c>
      <c r="P50" s="95" t="str">
        <f t="shared" si="5"/>
        <v/>
      </c>
    </row>
    <row r="51" spans="1:16">
      <c r="A51" s="61" t="str">
        <f>IF(E51="","",IF(ACCUEIL!$B$5="",IF(ACCUEIL!$D$5="",ACCUEIL!$F$5,ACCUEIL!$D$5),ACCUEIL!$B$5))</f>
        <v/>
      </c>
      <c r="B51" s="61" t="str">
        <f>IF(E51="","",IF(ACCUEIL!$B$5="",IF(ACCUEIL!$D$5="","Multisports","Non Olympique"),"Olympique"))</f>
        <v/>
      </c>
      <c r="C51" s="58" t="str">
        <f t="shared" si="3"/>
        <v/>
      </c>
      <c r="D51" s="58" t="str">
        <f>IF(E51="","",VLOOKUP('Comités Régionaux et Ligues'!E51,Feuil2!A49:C153,3))</f>
        <v/>
      </c>
      <c r="E51" s="53"/>
      <c r="F51" s="17"/>
      <c r="G51" s="13"/>
      <c r="H51" s="14"/>
      <c r="I51" s="32"/>
      <c r="J51" s="33"/>
      <c r="K51" s="28"/>
      <c r="L51" s="39"/>
      <c r="M51" s="92"/>
      <c r="N51" s="98" t="str">
        <f>IF(E51="","",VLOOKUP(A51,Feuil5!$A$2:$DX$114,Q51))</f>
        <v/>
      </c>
      <c r="O51" s="98" t="str">
        <f t="shared" si="4"/>
        <v/>
      </c>
      <c r="P51" s="95" t="str">
        <f t="shared" si="5"/>
        <v/>
      </c>
    </row>
    <row r="52" spans="1:16">
      <c r="A52" s="61" t="str">
        <f>IF(E52="","",IF(ACCUEIL!$B$5="",IF(ACCUEIL!$D$5="",ACCUEIL!$F$5,ACCUEIL!$D$5),ACCUEIL!$B$5))</f>
        <v/>
      </c>
      <c r="B52" s="61" t="str">
        <f>IF(E52="","",IF(ACCUEIL!$B$5="",IF(ACCUEIL!$D$5="","Multisports","Non Olympique"),"Olympique"))</f>
        <v/>
      </c>
      <c r="C52" s="58" t="str">
        <f t="shared" si="3"/>
        <v/>
      </c>
      <c r="D52" s="58" t="str">
        <f>IF(E52="","",VLOOKUP('Comités Régionaux et Ligues'!E52,Feuil2!A50:C154,3))</f>
        <v/>
      </c>
      <c r="E52" s="53"/>
      <c r="F52" s="17"/>
      <c r="G52" s="13"/>
      <c r="H52" s="14"/>
      <c r="I52" s="32"/>
      <c r="J52" s="33"/>
      <c r="K52" s="28"/>
      <c r="L52" s="39"/>
      <c r="M52" s="92"/>
      <c r="N52" s="98" t="str">
        <f>IF(E52="","",VLOOKUP(A52,Feuil5!$A$2:$DX$114,Q52))</f>
        <v/>
      </c>
      <c r="O52" s="98" t="str">
        <f t="shared" si="4"/>
        <v/>
      </c>
      <c r="P52" s="95" t="str">
        <f t="shared" si="5"/>
        <v/>
      </c>
    </row>
    <row r="53" spans="1:16">
      <c r="A53" s="61" t="str">
        <f>IF(E53="","",IF(ACCUEIL!$B$5="",IF(ACCUEIL!$D$5="",ACCUEIL!$F$5,ACCUEIL!$D$5),ACCUEIL!$B$5))</f>
        <v/>
      </c>
      <c r="B53" s="61" t="str">
        <f>IF(E53="","",IF(ACCUEIL!$B$5="",IF(ACCUEIL!$D$5="","Multisports","Non Olympique"),"Olympique"))</f>
        <v/>
      </c>
      <c r="C53" s="58" t="str">
        <f t="shared" si="3"/>
        <v/>
      </c>
      <c r="D53" s="58" t="str">
        <f>IF(E53="","",VLOOKUP('Comités Régionaux et Ligues'!E53,Feuil2!A51:C155,3))</f>
        <v/>
      </c>
      <c r="E53" s="53"/>
      <c r="F53" s="17"/>
      <c r="G53" s="13"/>
      <c r="H53" s="14"/>
      <c r="I53" s="32"/>
      <c r="J53" s="33"/>
      <c r="K53" s="28"/>
      <c r="L53" s="39"/>
      <c r="M53" s="92"/>
      <c r="N53" s="98" t="str">
        <f>IF(E53="","",VLOOKUP(A53,Feuil5!$A$2:$DX$114,Q53))</f>
        <v/>
      </c>
      <c r="O53" s="98" t="str">
        <f t="shared" si="4"/>
        <v/>
      </c>
      <c r="P53" s="95" t="str">
        <f t="shared" si="5"/>
        <v/>
      </c>
    </row>
    <row r="54" spans="1:16">
      <c r="A54" s="61" t="str">
        <f>IF(E54="","",IF(ACCUEIL!$B$5="",IF(ACCUEIL!$D$5="",ACCUEIL!$F$5,ACCUEIL!$D$5),ACCUEIL!$B$5))</f>
        <v/>
      </c>
      <c r="B54" s="61" t="str">
        <f>IF(E54="","",IF(ACCUEIL!$B$5="",IF(ACCUEIL!$D$5="","Multisports","Non Olympique"),"Olympique"))</f>
        <v/>
      </c>
      <c r="C54" s="58" t="str">
        <f t="shared" si="3"/>
        <v/>
      </c>
      <c r="D54" s="58" t="str">
        <f>IF(E54="","",VLOOKUP('Comités Régionaux et Ligues'!E54,Feuil2!A52:C156,3))</f>
        <v/>
      </c>
      <c r="E54" s="53"/>
      <c r="F54" s="17"/>
      <c r="G54" s="13"/>
      <c r="H54" s="14"/>
      <c r="I54" s="32"/>
      <c r="J54" s="33"/>
      <c r="K54" s="28"/>
      <c r="L54" s="39"/>
      <c r="M54" s="92"/>
      <c r="N54" s="98" t="str">
        <f>IF(E54="","",VLOOKUP(A54,Feuil5!$A$2:$DX$114,Q54))</f>
        <v/>
      </c>
      <c r="O54" s="98" t="str">
        <f t="shared" si="4"/>
        <v/>
      </c>
      <c r="P54" s="95" t="str">
        <f t="shared" si="5"/>
        <v/>
      </c>
    </row>
    <row r="55" spans="1:16">
      <c r="A55" s="61" t="str">
        <f>IF(E55="","",IF(ACCUEIL!$B$5="",IF(ACCUEIL!$D$5="",ACCUEIL!$F$5,ACCUEIL!$D$5),ACCUEIL!$B$5))</f>
        <v/>
      </c>
      <c r="B55" s="61" t="str">
        <f>IF(E55="","",IF(ACCUEIL!$B$5="",IF(ACCUEIL!$D$5="","Multisports","Non Olympique"),"Olympique"))</f>
        <v/>
      </c>
      <c r="C55" s="58" t="str">
        <f t="shared" si="3"/>
        <v/>
      </c>
      <c r="D55" s="58" t="str">
        <f>IF(E55="","",VLOOKUP('Comités Régionaux et Ligues'!E55,Feuil2!A53:C157,3))</f>
        <v/>
      </c>
      <c r="E55" s="53"/>
      <c r="F55" s="17"/>
      <c r="G55" s="13"/>
      <c r="H55" s="14"/>
      <c r="I55" s="32"/>
      <c r="J55" s="33"/>
      <c r="K55" s="28"/>
      <c r="L55" s="39"/>
      <c r="M55" s="92"/>
      <c r="N55" s="98" t="str">
        <f>IF(E55="","",VLOOKUP(A55,Feuil5!$A$2:$DX$114,Q55))</f>
        <v/>
      </c>
      <c r="O55" s="98" t="str">
        <f t="shared" si="4"/>
        <v/>
      </c>
      <c r="P55" s="95" t="str">
        <f t="shared" si="5"/>
        <v/>
      </c>
    </row>
    <row r="56" spans="1:16">
      <c r="A56" s="61" t="str">
        <f>IF(E56="","",IF(ACCUEIL!$B$5="",IF(ACCUEIL!$D$5="",ACCUEIL!$F$5,ACCUEIL!$D$5),ACCUEIL!$B$5))</f>
        <v/>
      </c>
      <c r="B56" s="61" t="str">
        <f>IF(E56="","",IF(ACCUEIL!$B$5="",IF(ACCUEIL!$D$5="","Multisports","Non Olympique"),"Olympique"))</f>
        <v/>
      </c>
      <c r="C56" s="58" t="str">
        <f t="shared" si="3"/>
        <v/>
      </c>
      <c r="D56" s="58" t="str">
        <f>IF(E56="","",VLOOKUP('Comités Régionaux et Ligues'!E56,Feuil2!A54:C158,3))</f>
        <v/>
      </c>
      <c r="E56" s="53"/>
      <c r="F56" s="17"/>
      <c r="G56" s="13"/>
      <c r="H56" s="14"/>
      <c r="I56" s="32"/>
      <c r="J56" s="33"/>
      <c r="K56" s="28"/>
      <c r="L56" s="39"/>
      <c r="M56" s="92"/>
      <c r="N56" s="98" t="str">
        <f>IF(E56="","",VLOOKUP(A56,Feuil5!$A$2:$DX$114,Q56))</f>
        <v/>
      </c>
      <c r="O56" s="98" t="str">
        <f t="shared" si="4"/>
        <v/>
      </c>
      <c r="P56" s="95" t="str">
        <f t="shared" si="5"/>
        <v/>
      </c>
    </row>
    <row r="57" spans="1:16">
      <c r="A57" s="61" t="str">
        <f>IF(E57="","",IF(ACCUEIL!$B$5="",IF(ACCUEIL!$D$5="",ACCUEIL!$F$5,ACCUEIL!$D$5),ACCUEIL!$B$5))</f>
        <v/>
      </c>
      <c r="B57" s="61" t="str">
        <f>IF(E57="","",IF(ACCUEIL!$B$5="",IF(ACCUEIL!$D$5="","Multisports","Non Olympique"),"Olympique"))</f>
        <v/>
      </c>
      <c r="C57" s="58" t="str">
        <f t="shared" si="3"/>
        <v/>
      </c>
      <c r="D57" s="58" t="str">
        <f>IF(E57="","",VLOOKUP('Comités Régionaux et Ligues'!E57,Feuil2!A55:C159,3))</f>
        <v/>
      </c>
      <c r="E57" s="53"/>
      <c r="F57" s="17"/>
      <c r="G57" s="13"/>
      <c r="H57" s="14"/>
      <c r="I57" s="32"/>
      <c r="J57" s="33"/>
      <c r="K57" s="28"/>
      <c r="L57" s="39"/>
      <c r="M57" s="92"/>
      <c r="N57" s="98" t="str">
        <f>IF(E57="","",VLOOKUP(A57,Feuil5!$A$2:$DX$114,Q57))</f>
        <v/>
      </c>
      <c r="O57" s="98" t="str">
        <f t="shared" si="4"/>
        <v/>
      </c>
      <c r="P57" s="95" t="str">
        <f t="shared" si="5"/>
        <v/>
      </c>
    </row>
    <row r="58" spans="1:16">
      <c r="A58" s="61" t="str">
        <f>IF(E58="","",IF(ACCUEIL!$B$5="",IF(ACCUEIL!$D$5="",ACCUEIL!$F$5,ACCUEIL!$D$5),ACCUEIL!$B$5))</f>
        <v/>
      </c>
      <c r="B58" s="61" t="str">
        <f>IF(E58="","",IF(ACCUEIL!$B$5="",IF(ACCUEIL!$D$5="","Multisports","Non Olympique"),"Olympique"))</f>
        <v/>
      </c>
      <c r="C58" s="58" t="str">
        <f t="shared" si="3"/>
        <v/>
      </c>
      <c r="D58" s="58" t="str">
        <f>IF(E58="","",VLOOKUP('Comités Régionaux et Ligues'!E58,Feuil2!A56:C160,3))</f>
        <v/>
      </c>
      <c r="E58" s="53"/>
      <c r="F58" s="17"/>
      <c r="G58" s="13"/>
      <c r="H58" s="14"/>
      <c r="I58" s="32"/>
      <c r="J58" s="33"/>
      <c r="K58" s="28"/>
      <c r="L58" s="39"/>
      <c r="M58" s="92"/>
      <c r="N58" s="98" t="str">
        <f>IF(E58="","",VLOOKUP(A58,Feuil5!$A$2:$DX$114,Q58))</f>
        <v/>
      </c>
      <c r="O58" s="98" t="str">
        <f t="shared" si="4"/>
        <v/>
      </c>
      <c r="P58" s="95" t="str">
        <f t="shared" si="5"/>
        <v/>
      </c>
    </row>
    <row r="59" spans="1:16">
      <c r="A59" s="61" t="str">
        <f>IF(E59="","",IF(ACCUEIL!$B$5="",IF(ACCUEIL!$D$5="",ACCUEIL!$F$5,ACCUEIL!$D$5),ACCUEIL!$B$5))</f>
        <v/>
      </c>
      <c r="B59" s="61" t="str">
        <f>IF(E59="","",IF(ACCUEIL!$B$5="",IF(ACCUEIL!$D$5="","Multisports","Non Olympique"),"Olympique"))</f>
        <v/>
      </c>
      <c r="C59" s="58" t="str">
        <f t="shared" si="3"/>
        <v/>
      </c>
      <c r="D59" s="58" t="str">
        <f>IF(E59="","",VLOOKUP('Comités Régionaux et Ligues'!E59,Feuil2!A57:C161,3))</f>
        <v/>
      </c>
      <c r="E59" s="53"/>
      <c r="F59" s="17"/>
      <c r="G59" s="13"/>
      <c r="H59" s="14"/>
      <c r="I59" s="32"/>
      <c r="J59" s="33"/>
      <c r="K59" s="28"/>
      <c r="L59" s="39"/>
      <c r="M59" s="92"/>
      <c r="N59" s="98" t="str">
        <f>IF(E59="","",VLOOKUP(A59,Feuil5!$A$2:$DX$114,Q59))</f>
        <v/>
      </c>
      <c r="O59" s="98" t="str">
        <f t="shared" si="4"/>
        <v/>
      </c>
      <c r="P59" s="95" t="str">
        <f t="shared" si="5"/>
        <v/>
      </c>
    </row>
    <row r="60" spans="1:16">
      <c r="A60" s="61" t="str">
        <f>IF(E60="","",IF(ACCUEIL!$B$5="",IF(ACCUEIL!$D$5="",ACCUEIL!$F$5,ACCUEIL!$D$5),ACCUEIL!$B$5))</f>
        <v/>
      </c>
      <c r="B60" s="61" t="str">
        <f>IF(E60="","",IF(ACCUEIL!$B$5="",IF(ACCUEIL!$D$5="","Multisports","Non Olympique"),"Olympique"))</f>
        <v/>
      </c>
      <c r="C60" s="58" t="str">
        <f t="shared" si="3"/>
        <v/>
      </c>
      <c r="D60" s="58" t="str">
        <f>IF(E60="","",VLOOKUP('Comités Régionaux et Ligues'!E60,Feuil2!A58:C162,3))</f>
        <v/>
      </c>
      <c r="E60" s="53"/>
      <c r="F60" s="17"/>
      <c r="G60" s="13"/>
      <c r="H60" s="14"/>
      <c r="I60" s="32"/>
      <c r="J60" s="33"/>
      <c r="K60" s="28"/>
      <c r="L60" s="39"/>
      <c r="M60" s="92"/>
      <c r="N60" s="98" t="str">
        <f>IF(E60="","",VLOOKUP(A60,Feuil5!$A$2:$DX$114,Q60))</f>
        <v/>
      </c>
      <c r="O60" s="98" t="str">
        <f t="shared" si="4"/>
        <v/>
      </c>
      <c r="P60" s="95" t="str">
        <f t="shared" si="5"/>
        <v/>
      </c>
    </row>
    <row r="61" spans="1:16">
      <c r="A61" s="61" t="str">
        <f>IF(E61="","",IF(ACCUEIL!$B$5="",IF(ACCUEIL!$D$5="",ACCUEIL!$F$5,ACCUEIL!$D$5),ACCUEIL!$B$5))</f>
        <v/>
      </c>
      <c r="B61" s="61" t="str">
        <f>IF(E61="","",IF(ACCUEIL!$B$5="",IF(ACCUEIL!$D$5="","Multisports","Non Olympique"),"Olympique"))</f>
        <v/>
      </c>
      <c r="C61" s="58" t="str">
        <f t="shared" si="3"/>
        <v/>
      </c>
      <c r="D61" s="58" t="str">
        <f>IF(E61="","",VLOOKUP('Comités Régionaux et Ligues'!E61,Feuil2!A59:C163,3))</f>
        <v/>
      </c>
      <c r="E61" s="53"/>
      <c r="F61" s="17"/>
      <c r="G61" s="13"/>
      <c r="H61" s="14"/>
      <c r="I61" s="32"/>
      <c r="J61" s="33"/>
      <c r="K61" s="28"/>
      <c r="L61" s="39"/>
      <c r="M61" s="92"/>
      <c r="N61" s="98" t="str">
        <f>IF(E61="","",VLOOKUP(A61,Feuil5!$A$2:$DX$114,Q61))</f>
        <v/>
      </c>
      <c r="O61" s="98" t="str">
        <f t="shared" si="4"/>
        <v/>
      </c>
      <c r="P61" s="95" t="str">
        <f t="shared" si="5"/>
        <v/>
      </c>
    </row>
    <row r="62" spans="1:16">
      <c r="A62" s="61" t="str">
        <f>IF(E62="","",IF(ACCUEIL!$B$5="",IF(ACCUEIL!$D$5="",ACCUEIL!$F$5,ACCUEIL!$D$5),ACCUEIL!$B$5))</f>
        <v/>
      </c>
      <c r="B62" s="61" t="str">
        <f>IF(E62="","",IF(ACCUEIL!$B$5="",IF(ACCUEIL!$D$5="","Multisports","Non Olympique"),"Olympique"))</f>
        <v/>
      </c>
      <c r="C62" s="58" t="str">
        <f t="shared" si="3"/>
        <v/>
      </c>
      <c r="D62" s="58" t="str">
        <f>IF(E62="","",VLOOKUP('Comités Régionaux et Ligues'!E62,Feuil2!A60:C164,3))</f>
        <v/>
      </c>
      <c r="E62" s="53"/>
      <c r="F62" s="17"/>
      <c r="G62" s="13"/>
      <c r="H62" s="14"/>
      <c r="I62" s="32"/>
      <c r="J62" s="33"/>
      <c r="K62" s="28"/>
      <c r="L62" s="39"/>
      <c r="M62" s="92"/>
      <c r="N62" s="98" t="str">
        <f>IF(E62="","",VLOOKUP(A62,Feuil5!$A$2:$DX$114,Q62))</f>
        <v/>
      </c>
      <c r="O62" s="98" t="str">
        <f t="shared" si="4"/>
        <v/>
      </c>
      <c r="P62" s="95" t="str">
        <f t="shared" si="5"/>
        <v/>
      </c>
    </row>
    <row r="63" spans="1:16">
      <c r="A63" s="61" t="str">
        <f>IF(E63="","",IF(ACCUEIL!$B$5="",IF(ACCUEIL!$D$5="",ACCUEIL!$F$5,ACCUEIL!$D$5),ACCUEIL!$B$5))</f>
        <v/>
      </c>
      <c r="B63" s="61" t="str">
        <f>IF(E63="","",IF(ACCUEIL!$B$5="",IF(ACCUEIL!$D$5="","Multisports","Non Olympique"),"Olympique"))</f>
        <v/>
      </c>
      <c r="C63" s="58" t="str">
        <f t="shared" si="3"/>
        <v/>
      </c>
      <c r="D63" s="58" t="str">
        <f>IF(E63="","",VLOOKUP('Comités Régionaux et Ligues'!E63,Feuil2!A61:C165,3))</f>
        <v/>
      </c>
      <c r="E63" s="53"/>
      <c r="F63" s="17"/>
      <c r="G63" s="13"/>
      <c r="H63" s="14"/>
      <c r="I63" s="32"/>
      <c r="J63" s="33"/>
      <c r="K63" s="28"/>
      <c r="L63" s="39"/>
      <c r="M63" s="92"/>
      <c r="N63" s="98" t="str">
        <f>IF(E63="","",VLOOKUP(A63,Feuil5!$A$2:$DX$114,Q63))</f>
        <v/>
      </c>
      <c r="O63" s="98" t="str">
        <f t="shared" si="4"/>
        <v/>
      </c>
      <c r="P63" s="95" t="str">
        <f t="shared" si="5"/>
        <v/>
      </c>
    </row>
    <row r="64" spans="1:16">
      <c r="A64" s="61" t="str">
        <f>IF(E64="","",IF(ACCUEIL!$B$5="",IF(ACCUEIL!$D$5="",ACCUEIL!$F$5,ACCUEIL!$D$5),ACCUEIL!$B$5))</f>
        <v/>
      </c>
      <c r="B64" s="61" t="str">
        <f>IF(E64="","",IF(ACCUEIL!$B$5="",IF(ACCUEIL!$D$5="","Multisports","Non Olympique"),"Olympique"))</f>
        <v/>
      </c>
      <c r="C64" s="58" t="str">
        <f t="shared" si="3"/>
        <v/>
      </c>
      <c r="D64" s="58" t="str">
        <f>IF(E64="","",VLOOKUP('Comités Régionaux et Ligues'!E64,Feuil2!A62:C166,3))</f>
        <v/>
      </c>
      <c r="E64" s="53"/>
      <c r="F64" s="17"/>
      <c r="G64" s="13"/>
      <c r="H64" s="14"/>
      <c r="I64" s="32"/>
      <c r="J64" s="33"/>
      <c r="K64" s="28"/>
      <c r="L64" s="39"/>
      <c r="M64" s="92"/>
      <c r="N64" s="98" t="str">
        <f>IF(E64="","",VLOOKUP(A64,Feuil5!$A$2:$DX$114,Q64))</f>
        <v/>
      </c>
      <c r="O64" s="98" t="str">
        <f t="shared" si="4"/>
        <v/>
      </c>
      <c r="P64" s="95" t="str">
        <f t="shared" si="5"/>
        <v/>
      </c>
    </row>
    <row r="65" spans="1:16">
      <c r="A65" s="61" t="str">
        <f>IF(E65="","",IF(ACCUEIL!$B$5="",IF(ACCUEIL!$D$5="",ACCUEIL!$F$5,ACCUEIL!$D$5),ACCUEIL!$B$5))</f>
        <v/>
      </c>
      <c r="B65" s="61" t="str">
        <f>IF(E65="","",IF(ACCUEIL!$B$5="",IF(ACCUEIL!$D$5="","Multisports","Non Olympique"),"Olympique"))</f>
        <v/>
      </c>
      <c r="C65" s="58" t="str">
        <f t="shared" si="3"/>
        <v/>
      </c>
      <c r="D65" s="58" t="str">
        <f>IF(E65="","",VLOOKUP('Comités Régionaux et Ligues'!E65,Feuil2!A63:C167,3))</f>
        <v/>
      </c>
      <c r="E65" s="53"/>
      <c r="F65" s="17"/>
      <c r="G65" s="13"/>
      <c r="H65" s="14"/>
      <c r="I65" s="32"/>
      <c r="J65" s="33"/>
      <c r="K65" s="28"/>
      <c r="L65" s="39"/>
      <c r="M65" s="92"/>
      <c r="N65" s="98" t="str">
        <f>IF(E65="","",VLOOKUP(A65,Feuil5!$A$2:$DX$114,Q65))</f>
        <v/>
      </c>
      <c r="O65" s="98" t="str">
        <f t="shared" si="4"/>
        <v/>
      </c>
      <c r="P65" s="95" t="str">
        <f t="shared" si="5"/>
        <v/>
      </c>
    </row>
    <row r="66" spans="1:16">
      <c r="A66" s="61" t="str">
        <f>IF(E66="","",IF(ACCUEIL!$B$5="",IF(ACCUEIL!$D$5="",ACCUEIL!$F$5,ACCUEIL!$D$5),ACCUEIL!$B$5))</f>
        <v/>
      </c>
      <c r="B66" s="61" t="str">
        <f>IF(E66="","",IF(ACCUEIL!$B$5="",IF(ACCUEIL!$D$5="","Multisports","Non Olympique"),"Olympique"))</f>
        <v/>
      </c>
      <c r="C66" s="58" t="str">
        <f t="shared" si="3"/>
        <v/>
      </c>
      <c r="D66" s="58" t="str">
        <f>IF(E66="","",VLOOKUP('Comités Régionaux et Ligues'!E66,Feuil2!A64:C168,3))</f>
        <v/>
      </c>
      <c r="E66" s="53"/>
      <c r="F66" s="17"/>
      <c r="G66" s="13"/>
      <c r="H66" s="14"/>
      <c r="I66" s="32"/>
      <c r="J66" s="33"/>
      <c r="K66" s="28"/>
      <c r="L66" s="39"/>
      <c r="M66" s="92"/>
      <c r="N66" s="98" t="str">
        <f>IF(E66="","",VLOOKUP(A66,Feuil5!$A$2:$DX$114,Q66))</f>
        <v/>
      </c>
      <c r="O66" s="98" t="str">
        <f t="shared" si="4"/>
        <v/>
      </c>
      <c r="P66" s="95" t="str">
        <f t="shared" si="5"/>
        <v/>
      </c>
    </row>
    <row r="67" spans="1:16">
      <c r="A67" s="61" t="str">
        <f>IF(E67="","",IF(ACCUEIL!$B$5="",IF(ACCUEIL!$D$5="",ACCUEIL!$F$5,ACCUEIL!$D$5),ACCUEIL!$B$5))</f>
        <v/>
      </c>
      <c r="B67" s="61" t="str">
        <f>IF(E67="","",IF(ACCUEIL!$B$5="",IF(ACCUEIL!$D$5="","Multisports","Non Olympique"),"Olympique"))</f>
        <v/>
      </c>
      <c r="C67" s="58" t="str">
        <f t="shared" si="3"/>
        <v/>
      </c>
      <c r="D67" s="58" t="str">
        <f>IF(E67="","",VLOOKUP('Comités Régionaux et Ligues'!E67,Feuil2!A65:C169,3))</f>
        <v/>
      </c>
      <c r="E67" s="53"/>
      <c r="F67" s="17"/>
      <c r="G67" s="13"/>
      <c r="H67" s="14"/>
      <c r="I67" s="32"/>
      <c r="J67" s="33"/>
      <c r="K67" s="28"/>
      <c r="L67" s="39"/>
      <c r="M67" s="92"/>
      <c r="N67" s="98" t="str">
        <f>IF(E67="","",VLOOKUP(A67,Feuil5!$A$2:$DX$114,Q67))</f>
        <v/>
      </c>
      <c r="O67" s="98" t="str">
        <f t="shared" si="4"/>
        <v/>
      </c>
      <c r="P67" s="95" t="str">
        <f t="shared" si="5"/>
        <v/>
      </c>
    </row>
    <row r="68" spans="1:16">
      <c r="A68" s="61" t="str">
        <f>IF(E68="","",IF(ACCUEIL!$B$5="",IF(ACCUEIL!$D$5="",ACCUEIL!$F$5,ACCUEIL!$D$5),ACCUEIL!$B$5))</f>
        <v/>
      </c>
      <c r="B68" s="61" t="str">
        <f>IF(E68="","",IF(ACCUEIL!$B$5="",IF(ACCUEIL!$D$5="","Multisports","Non Olympique"),"Olympique"))</f>
        <v/>
      </c>
      <c r="C68" s="58" t="str">
        <f t="shared" si="3"/>
        <v/>
      </c>
      <c r="D68" s="58" t="str">
        <f>IF(E68="","",VLOOKUP('Comités Régionaux et Ligues'!E68,Feuil2!A66:C170,3))</f>
        <v/>
      </c>
      <c r="E68" s="53"/>
      <c r="F68" s="17"/>
      <c r="G68" s="13"/>
      <c r="H68" s="14"/>
      <c r="I68" s="32"/>
      <c r="J68" s="33"/>
      <c r="K68" s="28"/>
      <c r="L68" s="39"/>
      <c r="M68" s="92"/>
      <c r="N68" s="98" t="str">
        <f>IF(E68="","",VLOOKUP(A68,Feuil5!$A$2:$DX$114,Q68))</f>
        <v/>
      </c>
      <c r="O68" s="98" t="str">
        <f t="shared" si="4"/>
        <v/>
      </c>
      <c r="P68" s="95" t="str">
        <f t="shared" si="5"/>
        <v/>
      </c>
    </row>
    <row r="69" spans="1:16">
      <c r="A69" s="61" t="str">
        <f>IF(E69="","",IF(ACCUEIL!$B$5="",IF(ACCUEIL!$D$5="",ACCUEIL!$F$5,ACCUEIL!$D$5),ACCUEIL!$B$5))</f>
        <v/>
      </c>
      <c r="B69" s="61" t="str">
        <f>IF(E69="","",IF(ACCUEIL!$B$5="",IF(ACCUEIL!$D$5="","Multisports","Non Olympique"),"Olympique"))</f>
        <v/>
      </c>
      <c r="C69" s="58" t="str">
        <f t="shared" si="3"/>
        <v/>
      </c>
      <c r="D69" s="58" t="str">
        <f>IF(E69="","",VLOOKUP('Comités Régionaux et Ligues'!E69,Feuil2!A67:C171,3))</f>
        <v/>
      </c>
      <c r="E69" s="53"/>
      <c r="F69" s="17"/>
      <c r="G69" s="13"/>
      <c r="H69" s="14"/>
      <c r="I69" s="32"/>
      <c r="J69" s="33"/>
      <c r="K69" s="28"/>
      <c r="L69" s="39"/>
      <c r="M69" s="92"/>
      <c r="N69" s="98" t="str">
        <f>IF(E69="","",VLOOKUP(A69,Feuil5!$A$2:$DX$114,Q69))</f>
        <v/>
      </c>
      <c r="O69" s="98" t="str">
        <f t="shared" si="4"/>
        <v/>
      </c>
      <c r="P69" s="95" t="str">
        <f t="shared" si="5"/>
        <v/>
      </c>
    </row>
    <row r="70" spans="1:16">
      <c r="A70" s="61" t="str">
        <f>IF(E70="","",IF(ACCUEIL!$B$5="",IF(ACCUEIL!$D$5="",ACCUEIL!$F$5,ACCUEIL!$D$5),ACCUEIL!$B$5))</f>
        <v/>
      </c>
      <c r="B70" s="61" t="str">
        <f>IF(E70="","",IF(ACCUEIL!$B$5="",IF(ACCUEIL!$D$5="","Multisports","Non Olympique"),"Olympique"))</f>
        <v/>
      </c>
      <c r="C70" s="58" t="str">
        <f t="shared" si="3"/>
        <v/>
      </c>
      <c r="D70" s="58" t="str">
        <f>IF(E70="","",VLOOKUP('Comités Régionaux et Ligues'!E70,Feuil2!A68:C172,3))</f>
        <v/>
      </c>
      <c r="E70" s="53"/>
      <c r="F70" s="17"/>
      <c r="G70" s="13"/>
      <c r="H70" s="14"/>
      <c r="I70" s="32"/>
      <c r="J70" s="33"/>
      <c r="K70" s="28"/>
      <c r="L70" s="39"/>
      <c r="M70" s="92"/>
      <c r="N70" s="98" t="str">
        <f>IF(E70="","",VLOOKUP(A70,Feuil5!$A$2:$DX$114,Q70))</f>
        <v/>
      </c>
      <c r="O70" s="98" t="str">
        <f t="shared" si="4"/>
        <v/>
      </c>
      <c r="P70" s="95" t="str">
        <f t="shared" si="5"/>
        <v/>
      </c>
    </row>
    <row r="71" spans="1:16">
      <c r="A71" s="61" t="str">
        <f>IF(E71="","",IF(ACCUEIL!$B$5="",IF(ACCUEIL!$D$5="",ACCUEIL!$F$5,ACCUEIL!$D$5),ACCUEIL!$B$5))</f>
        <v/>
      </c>
      <c r="B71" s="61" t="str">
        <f>IF(E71="","",IF(ACCUEIL!$B$5="",IF(ACCUEIL!$D$5="","Multisports","Non Olympique"),"Olympique"))</f>
        <v/>
      </c>
      <c r="C71" s="58" t="str">
        <f t="shared" si="3"/>
        <v/>
      </c>
      <c r="D71" s="58" t="str">
        <f>IF(E71="","",VLOOKUP('Comités Régionaux et Ligues'!E71,Feuil2!A69:C173,3))</f>
        <v/>
      </c>
      <c r="E71" s="53"/>
      <c r="F71" s="17"/>
      <c r="G71" s="13"/>
      <c r="H71" s="14"/>
      <c r="I71" s="32"/>
      <c r="J71" s="33"/>
      <c r="K71" s="28"/>
      <c r="L71" s="39"/>
      <c r="M71" s="92"/>
      <c r="N71" s="98" t="str">
        <f>IF(E71="","",VLOOKUP(A71,Feuil5!$A$2:$DX$114,Q71))</f>
        <v/>
      </c>
      <c r="O71" s="98" t="str">
        <f t="shared" si="4"/>
        <v/>
      </c>
      <c r="P71" s="95" t="str">
        <f t="shared" si="5"/>
        <v/>
      </c>
    </row>
    <row r="72" spans="1:16">
      <c r="A72" s="61" t="str">
        <f>IF(E72="","",IF(ACCUEIL!$B$5="",IF(ACCUEIL!$D$5="",ACCUEIL!$F$5,ACCUEIL!$D$5),ACCUEIL!$B$5))</f>
        <v/>
      </c>
      <c r="B72" s="61" t="str">
        <f>IF(E72="","",IF(ACCUEIL!$B$5="",IF(ACCUEIL!$D$5="","Multisports","Non Olympique"),"Olympique"))</f>
        <v/>
      </c>
      <c r="C72" s="58" t="str">
        <f t="shared" si="3"/>
        <v/>
      </c>
      <c r="D72" s="58" t="str">
        <f>IF(E72="","",VLOOKUP('Comités Régionaux et Ligues'!E72,Feuil2!A70:C174,3))</f>
        <v/>
      </c>
      <c r="E72" s="53"/>
      <c r="F72" s="17"/>
      <c r="G72" s="13"/>
      <c r="H72" s="14"/>
      <c r="I72" s="32"/>
      <c r="J72" s="33"/>
      <c r="K72" s="28"/>
      <c r="L72" s="39"/>
      <c r="M72" s="92"/>
      <c r="N72" s="98" t="str">
        <f>IF(E72="","",VLOOKUP(A72,Feuil5!$A$2:$DX$114,Q72))</f>
        <v/>
      </c>
      <c r="O72" s="98" t="str">
        <f t="shared" si="4"/>
        <v/>
      </c>
      <c r="P72" s="95" t="str">
        <f t="shared" si="5"/>
        <v/>
      </c>
    </row>
    <row r="73" spans="1:16">
      <c r="A73" s="61" t="str">
        <f>IF(E73="","",IF(ACCUEIL!$B$5="",IF(ACCUEIL!$D$5="",ACCUEIL!$F$5,ACCUEIL!$D$5),ACCUEIL!$B$5))</f>
        <v/>
      </c>
      <c r="B73" s="61" t="str">
        <f>IF(E73="","",IF(ACCUEIL!$B$5="",IF(ACCUEIL!$D$5="","Multisports","Non Olympique"),"Olympique"))</f>
        <v/>
      </c>
      <c r="C73" s="58" t="str">
        <f t="shared" si="3"/>
        <v/>
      </c>
      <c r="D73" s="58" t="str">
        <f>IF(E73="","",VLOOKUP('Comités Régionaux et Ligues'!E73,Feuil2!A71:C175,3))</f>
        <v/>
      </c>
      <c r="E73" s="53"/>
      <c r="F73" s="17"/>
      <c r="G73" s="13"/>
      <c r="H73" s="14"/>
      <c r="I73" s="32"/>
      <c r="J73" s="33"/>
      <c r="K73" s="28"/>
      <c r="L73" s="39"/>
      <c r="M73" s="92"/>
      <c r="N73" s="98" t="str">
        <f>IF(E73="","",VLOOKUP(A73,Feuil5!$A$2:$DX$114,Q73))</f>
        <v/>
      </c>
      <c r="O73" s="98" t="str">
        <f t="shared" si="4"/>
        <v/>
      </c>
      <c r="P73" s="95" t="str">
        <f t="shared" si="5"/>
        <v/>
      </c>
    </row>
    <row r="74" spans="1:16">
      <c r="A74" s="61" t="str">
        <f>IF(E74="","",IF(ACCUEIL!$B$5="",IF(ACCUEIL!$D$5="",ACCUEIL!$F$5,ACCUEIL!$D$5),ACCUEIL!$B$5))</f>
        <v/>
      </c>
      <c r="B74" s="61" t="str">
        <f>IF(E74="","",IF(ACCUEIL!$B$5="",IF(ACCUEIL!$D$5="","Multisports","Non Olympique"),"Olympique"))</f>
        <v/>
      </c>
      <c r="C74" s="58" t="str">
        <f t="shared" si="3"/>
        <v/>
      </c>
      <c r="D74" s="58" t="str">
        <f>IF(E74="","",VLOOKUP('Comités Régionaux et Ligues'!E74,Feuil2!A72:C176,3))</f>
        <v/>
      </c>
      <c r="E74" s="53"/>
      <c r="F74" s="17"/>
      <c r="G74" s="13"/>
      <c r="H74" s="14"/>
      <c r="I74" s="32"/>
      <c r="J74" s="33"/>
      <c r="K74" s="28"/>
      <c r="L74" s="39"/>
      <c r="M74" s="92"/>
      <c r="N74" s="98" t="str">
        <f>IF(E74="","",VLOOKUP(A74,Feuil5!$A$2:$DX$114,Q74))</f>
        <v/>
      </c>
      <c r="O74" s="98" t="str">
        <f t="shared" si="4"/>
        <v/>
      </c>
      <c r="P74" s="95" t="str">
        <f t="shared" si="5"/>
        <v/>
      </c>
    </row>
    <row r="75" spans="1:16">
      <c r="A75" s="61" t="str">
        <f>IF(E75="","",IF(ACCUEIL!$B$5="",IF(ACCUEIL!$D$5="",ACCUEIL!$F$5,ACCUEIL!$D$5),ACCUEIL!$B$5))</f>
        <v/>
      </c>
      <c r="B75" s="61" t="str">
        <f>IF(E75="","",IF(ACCUEIL!$B$5="",IF(ACCUEIL!$D$5="","Multisports","Non Olympique"),"Olympique"))</f>
        <v/>
      </c>
      <c r="C75" s="58" t="str">
        <f t="shared" si="3"/>
        <v/>
      </c>
      <c r="D75" s="58" t="str">
        <f>IF(E75="","",VLOOKUP('Comités Régionaux et Ligues'!E75,Feuil2!A73:C177,3))</f>
        <v/>
      </c>
      <c r="E75" s="53"/>
      <c r="F75" s="17"/>
      <c r="G75" s="13"/>
      <c r="H75" s="14"/>
      <c r="I75" s="32"/>
      <c r="J75" s="33"/>
      <c r="K75" s="28"/>
      <c r="L75" s="39"/>
      <c r="M75" s="92"/>
      <c r="N75" s="98" t="str">
        <f>IF(E75="","",VLOOKUP(A75,Feuil5!$A$2:$DX$114,Q75))</f>
        <v/>
      </c>
      <c r="O75" s="98" t="str">
        <f t="shared" si="4"/>
        <v/>
      </c>
      <c r="P75" s="95" t="str">
        <f t="shared" si="5"/>
        <v/>
      </c>
    </row>
    <row r="76" spans="1:16">
      <c r="A76" s="61" t="str">
        <f>IF(E76="","",IF(ACCUEIL!$B$5="",IF(ACCUEIL!$D$5="",ACCUEIL!$F$5,ACCUEIL!$D$5),ACCUEIL!$B$5))</f>
        <v/>
      </c>
      <c r="B76" s="61" t="str">
        <f>IF(E76="","",IF(ACCUEIL!$B$5="",IF(ACCUEIL!$D$5="","Multisports","Non Olympique"),"Olympique"))</f>
        <v/>
      </c>
      <c r="C76" s="58" t="str">
        <f t="shared" si="3"/>
        <v/>
      </c>
      <c r="D76" s="58" t="str">
        <f>IF(E76="","",VLOOKUP('Comités Régionaux et Ligues'!E76,Feuil2!A74:C178,3))</f>
        <v/>
      </c>
      <c r="E76" s="53"/>
      <c r="F76" s="17"/>
      <c r="G76" s="13"/>
      <c r="H76" s="14"/>
      <c r="I76" s="32"/>
      <c r="J76" s="33"/>
      <c r="K76" s="28"/>
      <c r="L76" s="39"/>
      <c r="M76" s="92"/>
      <c r="N76" s="98" t="str">
        <f>IF(E76="","",VLOOKUP(A76,Feuil5!$A$2:$DX$114,Q76))</f>
        <v/>
      </c>
      <c r="O76" s="98" t="str">
        <f t="shared" si="4"/>
        <v/>
      </c>
      <c r="P76" s="95" t="str">
        <f t="shared" si="5"/>
        <v/>
      </c>
    </row>
    <row r="77" spans="1:16">
      <c r="A77" s="61" t="str">
        <f>IF(E77="","",IF(ACCUEIL!$B$5="",IF(ACCUEIL!$D$5="",ACCUEIL!$F$5,ACCUEIL!$D$5),ACCUEIL!$B$5))</f>
        <v/>
      </c>
      <c r="B77" s="61" t="str">
        <f>IF(E77="","",IF(ACCUEIL!$B$5="",IF(ACCUEIL!$D$5="","Multisports","Non Olympique"),"Olympique"))</f>
        <v/>
      </c>
      <c r="C77" s="58" t="str">
        <f t="shared" si="3"/>
        <v/>
      </c>
      <c r="D77" s="58" t="str">
        <f>IF(E77="","",VLOOKUP('Comités Régionaux et Ligues'!E77,Feuil2!A75:C179,3))</f>
        <v/>
      </c>
      <c r="E77" s="53"/>
      <c r="F77" s="17"/>
      <c r="G77" s="13"/>
      <c r="H77" s="14"/>
      <c r="I77" s="32"/>
      <c r="J77" s="33"/>
      <c r="K77" s="28"/>
      <c r="L77" s="39"/>
      <c r="M77" s="92"/>
      <c r="N77" s="98" t="str">
        <f>IF(E77="","",VLOOKUP(A77,Feuil5!$A$2:$DX$114,Q77))</f>
        <v/>
      </c>
      <c r="O77" s="98" t="str">
        <f t="shared" si="4"/>
        <v/>
      </c>
      <c r="P77" s="95" t="str">
        <f t="shared" si="5"/>
        <v/>
      </c>
    </row>
    <row r="78" spans="1:16">
      <c r="A78" s="61" t="str">
        <f>IF(E78="","",IF(ACCUEIL!$B$5="",IF(ACCUEIL!$D$5="",ACCUEIL!$F$5,ACCUEIL!$D$5),ACCUEIL!$B$5))</f>
        <v/>
      </c>
      <c r="B78" s="61" t="str">
        <f>IF(E78="","",IF(ACCUEIL!$B$5="",IF(ACCUEIL!$D$5="","Multisports","Non Olympique"),"Olympique"))</f>
        <v/>
      </c>
      <c r="C78" s="58" t="str">
        <f t="shared" si="3"/>
        <v/>
      </c>
      <c r="D78" s="58" t="str">
        <f>IF(E78="","",VLOOKUP('Comités Régionaux et Ligues'!E78,Feuil2!A76:C180,3))</f>
        <v/>
      </c>
      <c r="E78" s="53"/>
      <c r="F78" s="17"/>
      <c r="G78" s="13"/>
      <c r="H78" s="14"/>
      <c r="I78" s="32"/>
      <c r="J78" s="33"/>
      <c r="K78" s="28"/>
      <c r="L78" s="39"/>
      <c r="M78" s="92"/>
      <c r="N78" s="98" t="str">
        <f>IF(E78="","",VLOOKUP(A78,Feuil5!$A$2:$DX$114,Q78))</f>
        <v/>
      </c>
      <c r="O78" s="98" t="str">
        <f t="shared" si="4"/>
        <v/>
      </c>
      <c r="P78" s="95" t="str">
        <f t="shared" si="5"/>
        <v/>
      </c>
    </row>
    <row r="79" spans="1:16">
      <c r="A79" s="61" t="str">
        <f>IF(E79="","",IF(ACCUEIL!$B$5="",IF(ACCUEIL!$D$5="",ACCUEIL!$F$5,ACCUEIL!$D$5),ACCUEIL!$B$5))</f>
        <v/>
      </c>
      <c r="B79" s="61" t="str">
        <f>IF(E79="","",IF(ACCUEIL!$B$5="",IF(ACCUEIL!$D$5="","Multisports","Non Olympique"),"Olympique"))</f>
        <v/>
      </c>
      <c r="C79" s="58" t="str">
        <f t="shared" si="3"/>
        <v/>
      </c>
      <c r="D79" s="58" t="str">
        <f>IF(E79="","",VLOOKUP('Comités Régionaux et Ligues'!E79,Feuil2!A77:C181,3))</f>
        <v/>
      </c>
      <c r="E79" s="53"/>
      <c r="F79" s="17"/>
      <c r="G79" s="13"/>
      <c r="H79" s="14"/>
      <c r="I79" s="32"/>
      <c r="J79" s="33"/>
      <c r="K79" s="28"/>
      <c r="L79" s="39"/>
      <c r="M79" s="92"/>
      <c r="N79" s="98" t="str">
        <f>IF(E79="","",VLOOKUP(A79,Feuil5!$A$2:$DX$114,Q79))</f>
        <v/>
      </c>
      <c r="O79" s="98" t="str">
        <f t="shared" si="4"/>
        <v/>
      </c>
      <c r="P79" s="95" t="str">
        <f t="shared" si="5"/>
        <v/>
      </c>
    </row>
    <row r="80" spans="1:16">
      <c r="A80" s="61" t="str">
        <f>IF(E80="","",IF(ACCUEIL!$B$5="",IF(ACCUEIL!$D$5="",ACCUEIL!$F$5,ACCUEIL!$D$5),ACCUEIL!$B$5))</f>
        <v/>
      </c>
      <c r="B80" s="61" t="str">
        <f>IF(E80="","",IF(ACCUEIL!$B$5="",IF(ACCUEIL!$D$5="","Multisports","Non Olympique"),"Olympique"))</f>
        <v/>
      </c>
      <c r="C80" s="58" t="str">
        <f t="shared" si="3"/>
        <v/>
      </c>
      <c r="D80" s="58" t="str">
        <f>IF(E80="","",VLOOKUP('Comités Régionaux et Ligues'!E80,Feuil2!A78:C182,3))</f>
        <v/>
      </c>
      <c r="E80" s="53"/>
      <c r="F80" s="17"/>
      <c r="G80" s="13"/>
      <c r="H80" s="14"/>
      <c r="I80" s="32"/>
      <c r="J80" s="33"/>
      <c r="K80" s="28"/>
      <c r="L80" s="39"/>
      <c r="M80" s="92"/>
      <c r="N80" s="98" t="str">
        <f>IF(E80="","",VLOOKUP(A80,Feuil5!$A$2:$DX$114,Q80))</f>
        <v/>
      </c>
      <c r="O80" s="98" t="str">
        <f t="shared" si="4"/>
        <v/>
      </c>
      <c r="P80" s="95" t="str">
        <f t="shared" si="5"/>
        <v/>
      </c>
    </row>
    <row r="81" spans="1:16">
      <c r="A81" s="61" t="str">
        <f>IF(E81="","",IF(ACCUEIL!$B$5="",IF(ACCUEIL!$D$5="",ACCUEIL!$F$5,ACCUEIL!$D$5),ACCUEIL!$B$5))</f>
        <v/>
      </c>
      <c r="B81" s="61" t="str">
        <f>IF(E81="","",IF(ACCUEIL!$B$5="",IF(ACCUEIL!$D$5="","Multisports","Non Olympique"),"Olympique"))</f>
        <v/>
      </c>
      <c r="C81" s="58" t="str">
        <f t="shared" si="3"/>
        <v/>
      </c>
      <c r="D81" s="58" t="str">
        <f>IF(E81="","",VLOOKUP('Comités Régionaux et Ligues'!E81,Feuil2!A79:C183,3))</f>
        <v/>
      </c>
      <c r="E81" s="53"/>
      <c r="F81" s="17"/>
      <c r="G81" s="13"/>
      <c r="H81" s="14"/>
      <c r="I81" s="32"/>
      <c r="J81" s="33"/>
      <c r="K81" s="28"/>
      <c r="L81" s="39"/>
      <c r="M81" s="92"/>
      <c r="N81" s="98" t="str">
        <f>IF(E81="","",VLOOKUP(A81,Feuil5!$A$2:$DX$114,Q81))</f>
        <v/>
      </c>
      <c r="O81" s="98" t="str">
        <f t="shared" si="4"/>
        <v/>
      </c>
      <c r="P81" s="95" t="str">
        <f t="shared" si="5"/>
        <v/>
      </c>
    </row>
    <row r="82" spans="1:16">
      <c r="A82" s="61" t="str">
        <f>IF(E82="","",IF(ACCUEIL!$B$5="",IF(ACCUEIL!$D$5="",ACCUEIL!$F$5,ACCUEIL!$D$5),ACCUEIL!$B$5))</f>
        <v/>
      </c>
      <c r="B82" s="61" t="str">
        <f>IF(E82="","",IF(ACCUEIL!$B$5="",IF(ACCUEIL!$D$5="","Multisports","Non Olympique"),"Olympique"))</f>
        <v/>
      </c>
      <c r="C82" s="58" t="str">
        <f t="shared" si="3"/>
        <v/>
      </c>
      <c r="D82" s="58" t="str">
        <f>IF(E82="","",VLOOKUP('Comités Régionaux et Ligues'!E82,Feuil2!A80:C184,3))</f>
        <v/>
      </c>
      <c r="E82" s="53"/>
      <c r="F82" s="17"/>
      <c r="G82" s="13"/>
      <c r="H82" s="14"/>
      <c r="I82" s="32"/>
      <c r="J82" s="33"/>
      <c r="K82" s="28"/>
      <c r="L82" s="39"/>
      <c r="M82" s="92"/>
      <c r="N82" s="98" t="str">
        <f>IF(E82="","",VLOOKUP(A82,Feuil5!$A$2:$DX$114,Q82))</f>
        <v/>
      </c>
      <c r="O82" s="98" t="str">
        <f t="shared" si="4"/>
        <v/>
      </c>
      <c r="P82" s="95" t="str">
        <f t="shared" si="5"/>
        <v/>
      </c>
    </row>
    <row r="83" spans="1:16">
      <c r="A83" s="61" t="str">
        <f>IF(E83="","",IF(ACCUEIL!$B$5="",IF(ACCUEIL!$D$5="",ACCUEIL!$F$5,ACCUEIL!$D$5),ACCUEIL!$B$5))</f>
        <v/>
      </c>
      <c r="B83" s="61" t="str">
        <f>IF(E83="","",IF(ACCUEIL!$B$5="",IF(ACCUEIL!$D$5="","Multisports","Non Olympique"),"Olympique"))</f>
        <v/>
      </c>
      <c r="C83" s="58" t="str">
        <f t="shared" si="3"/>
        <v/>
      </c>
      <c r="D83" s="58" t="str">
        <f>IF(E83="","",VLOOKUP('Comités Régionaux et Ligues'!E83,Feuil2!A81:C185,3))</f>
        <v/>
      </c>
      <c r="E83" s="53"/>
      <c r="F83" s="17"/>
      <c r="G83" s="13"/>
      <c r="H83" s="14"/>
      <c r="I83" s="32"/>
      <c r="J83" s="33"/>
      <c r="K83" s="28"/>
      <c r="L83" s="39"/>
      <c r="M83" s="92"/>
      <c r="N83" s="98" t="str">
        <f>IF(E83="","",VLOOKUP(A83,Feuil5!$A$2:$DX$114,Q83))</f>
        <v/>
      </c>
      <c r="O83" s="98" t="str">
        <f t="shared" si="4"/>
        <v/>
      </c>
      <c r="P83" s="95" t="str">
        <f t="shared" si="5"/>
        <v/>
      </c>
    </row>
    <row r="84" spans="1:16">
      <c r="A84" s="61" t="str">
        <f>IF(E84="","",IF(ACCUEIL!$B$5="",IF(ACCUEIL!$D$5="",ACCUEIL!$F$5,ACCUEIL!$D$5),ACCUEIL!$B$5))</f>
        <v/>
      </c>
      <c r="B84" s="61" t="str">
        <f>IF(E84="","",IF(ACCUEIL!$B$5="",IF(ACCUEIL!$D$5="","Multisports","Non Olympique"),"Olympique"))</f>
        <v/>
      </c>
      <c r="C84" s="58" t="str">
        <f t="shared" si="3"/>
        <v/>
      </c>
      <c r="D84" s="58" t="str">
        <f>IF(E84="","",VLOOKUP('Comités Régionaux et Ligues'!E84,Feuil2!A82:C186,3))</f>
        <v/>
      </c>
      <c r="E84" s="53"/>
      <c r="F84" s="17"/>
      <c r="G84" s="13"/>
      <c r="H84" s="14"/>
      <c r="I84" s="32"/>
      <c r="J84" s="33"/>
      <c r="K84" s="28"/>
      <c r="L84" s="39"/>
      <c r="M84" s="92"/>
      <c r="N84" s="98" t="str">
        <f>IF(E84="","",VLOOKUP(A84,Feuil5!$A$2:$DX$114,Q84))</f>
        <v/>
      </c>
      <c r="O84" s="98" t="str">
        <f t="shared" si="4"/>
        <v/>
      </c>
      <c r="P84" s="95" t="str">
        <f t="shared" si="5"/>
        <v/>
      </c>
    </row>
    <row r="85" spans="1:16">
      <c r="A85" s="61" t="str">
        <f>IF(E85="","",IF(ACCUEIL!$B$5="",IF(ACCUEIL!$D$5="",ACCUEIL!$F$5,ACCUEIL!$D$5),ACCUEIL!$B$5))</f>
        <v/>
      </c>
      <c r="B85" s="61" t="str">
        <f>IF(E85="","",IF(ACCUEIL!$B$5="",IF(ACCUEIL!$D$5="","Multisports","Non Olympique"),"Olympique"))</f>
        <v/>
      </c>
      <c r="C85" s="58" t="str">
        <f t="shared" si="3"/>
        <v/>
      </c>
      <c r="D85" s="58" t="str">
        <f>IF(E85="","",VLOOKUP('Comités Régionaux et Ligues'!E85,Feuil2!A83:C187,3))</f>
        <v/>
      </c>
      <c r="E85" s="53"/>
      <c r="F85" s="17"/>
      <c r="G85" s="13"/>
      <c r="H85" s="14"/>
      <c r="I85" s="32"/>
      <c r="J85" s="33"/>
      <c r="K85" s="28"/>
      <c r="L85" s="39"/>
      <c r="M85" s="92"/>
      <c r="N85" s="98" t="str">
        <f>IF(E85="","",VLOOKUP(A85,Feuil5!$A$2:$DX$114,Q85))</f>
        <v/>
      </c>
      <c r="O85" s="98" t="str">
        <f t="shared" si="4"/>
        <v/>
      </c>
      <c r="P85" s="95" t="str">
        <f t="shared" si="5"/>
        <v/>
      </c>
    </row>
    <row r="86" spans="1:16">
      <c r="A86" s="61" t="str">
        <f>IF(E86="","",IF(ACCUEIL!$B$5="",IF(ACCUEIL!$D$5="",ACCUEIL!$F$5,ACCUEIL!$D$5),ACCUEIL!$B$5))</f>
        <v/>
      </c>
      <c r="B86" s="61" t="str">
        <f>IF(E86="","",IF(ACCUEIL!$B$5="",IF(ACCUEIL!$D$5="","Multisports","Non Olympique"),"Olympique"))</f>
        <v/>
      </c>
      <c r="C86" s="58" t="str">
        <f t="shared" si="3"/>
        <v/>
      </c>
      <c r="D86" s="58" t="str">
        <f>IF(E86="","",VLOOKUP('Comités Régionaux et Ligues'!E86,Feuil2!A84:C188,3))</f>
        <v/>
      </c>
      <c r="E86" s="53"/>
      <c r="F86" s="17"/>
      <c r="G86" s="13"/>
      <c r="H86" s="14"/>
      <c r="I86" s="32"/>
      <c r="J86" s="33"/>
      <c r="K86" s="28"/>
      <c r="L86" s="39"/>
      <c r="M86" s="92"/>
      <c r="N86" s="98" t="str">
        <f>IF(E86="","",VLOOKUP(A86,Feuil5!$A$2:$DX$114,Q86))</f>
        <v/>
      </c>
      <c r="O86" s="98" t="str">
        <f t="shared" si="4"/>
        <v/>
      </c>
      <c r="P86" s="95" t="str">
        <f t="shared" si="5"/>
        <v/>
      </c>
    </row>
    <row r="87" spans="1:16">
      <c r="A87" s="61" t="str">
        <f>IF(E87="","",IF(ACCUEIL!$B$5="",IF(ACCUEIL!$D$5="",ACCUEIL!$F$5,ACCUEIL!$D$5),ACCUEIL!$B$5))</f>
        <v/>
      </c>
      <c r="B87" s="61" t="str">
        <f>IF(E87="","",IF(ACCUEIL!$B$5="",IF(ACCUEIL!$D$5="","Multisports","Non Olympique"),"Olympique"))</f>
        <v/>
      </c>
      <c r="C87" s="58" t="str">
        <f t="shared" si="3"/>
        <v/>
      </c>
      <c r="D87" s="58" t="str">
        <f>IF(E87="","",VLOOKUP('Comités Régionaux et Ligues'!E87,Feuil2!A85:C189,3))</f>
        <v/>
      </c>
      <c r="E87" s="53"/>
      <c r="F87" s="17"/>
      <c r="G87" s="13"/>
      <c r="H87" s="14"/>
      <c r="I87" s="32"/>
      <c r="J87" s="33"/>
      <c r="K87" s="28"/>
      <c r="L87" s="39"/>
      <c r="M87" s="92"/>
      <c r="N87" s="98" t="str">
        <f>IF(E87="","",VLOOKUP(A87,Feuil5!$A$2:$DX$114,Q87))</f>
        <v/>
      </c>
      <c r="O87" s="98" t="str">
        <f t="shared" si="4"/>
        <v/>
      </c>
      <c r="P87" s="95" t="str">
        <f t="shared" si="5"/>
        <v/>
      </c>
    </row>
    <row r="88" spans="1:16">
      <c r="A88" s="61" t="str">
        <f>IF(E88="","",IF(ACCUEIL!$B$5="",IF(ACCUEIL!$D$5="",ACCUEIL!$F$5,ACCUEIL!$D$5),ACCUEIL!$B$5))</f>
        <v/>
      </c>
      <c r="B88" s="61" t="str">
        <f>IF(E88="","",IF(ACCUEIL!$B$5="",IF(ACCUEIL!$D$5="","Multisports","Non Olympique"),"Olympique"))</f>
        <v/>
      </c>
      <c r="C88" s="58" t="str">
        <f t="shared" si="3"/>
        <v/>
      </c>
      <c r="D88" s="58" t="str">
        <f>IF(E88="","",VLOOKUP('Comités Régionaux et Ligues'!E88,Feuil2!A86:C190,3))</f>
        <v/>
      </c>
      <c r="E88" s="53"/>
      <c r="F88" s="17"/>
      <c r="G88" s="13"/>
      <c r="H88" s="14"/>
      <c r="I88" s="32"/>
      <c r="J88" s="33"/>
      <c r="K88" s="28"/>
      <c r="L88" s="39"/>
      <c r="M88" s="92"/>
      <c r="N88" s="98" t="str">
        <f>IF(E88="","",VLOOKUP(A88,Feuil5!$A$2:$DX$114,Q88))</f>
        <v/>
      </c>
      <c r="O88" s="98" t="str">
        <f t="shared" si="4"/>
        <v/>
      </c>
      <c r="P88" s="95" t="str">
        <f t="shared" si="5"/>
        <v/>
      </c>
    </row>
    <row r="89" spans="1:16">
      <c r="A89" s="61" t="str">
        <f>IF(E89="","",IF(ACCUEIL!$B$5="",IF(ACCUEIL!$D$5="",ACCUEIL!$F$5,ACCUEIL!$D$5),ACCUEIL!$B$5))</f>
        <v/>
      </c>
      <c r="B89" s="61" t="str">
        <f>IF(E89="","",IF(ACCUEIL!$B$5="",IF(ACCUEIL!$D$5="","Multisports","Non Olympique"),"Olympique"))</f>
        <v/>
      </c>
      <c r="C89" s="58" t="str">
        <f t="shared" si="3"/>
        <v/>
      </c>
      <c r="D89" s="58" t="str">
        <f>IF(E89="","",VLOOKUP('Comités Régionaux et Ligues'!E89,Feuil2!A87:C191,3))</f>
        <v/>
      </c>
      <c r="E89" s="53"/>
      <c r="F89" s="17"/>
      <c r="G89" s="13"/>
      <c r="H89" s="14"/>
      <c r="I89" s="32"/>
      <c r="J89" s="33"/>
      <c r="K89" s="28"/>
      <c r="L89" s="39"/>
      <c r="M89" s="92"/>
      <c r="N89" s="98" t="str">
        <f>IF(E89="","",VLOOKUP(A89,Feuil5!$A$2:$DX$114,Q89))</f>
        <v/>
      </c>
      <c r="O89" s="98" t="str">
        <f t="shared" si="4"/>
        <v/>
      </c>
      <c r="P89" s="95" t="str">
        <f t="shared" si="5"/>
        <v/>
      </c>
    </row>
    <row r="90" spans="1:16" ht="15.75" thickBot="1">
      <c r="A90" s="62" t="str">
        <f>IF(E90="","",IF(ACCUEIL!$B$5="",IF(ACCUEIL!$D$5="",ACCUEIL!$F$5,ACCUEIL!$D$5),ACCUEIL!$B$5))</f>
        <v/>
      </c>
      <c r="B90" s="62" t="str">
        <f>IF(E90="","",IF(ACCUEIL!$B$5="",IF(ACCUEIL!$D$5="","Multisports","Non Olympique"),"Olympique"))</f>
        <v/>
      </c>
      <c r="C90" s="59" t="str">
        <f t="shared" si="3"/>
        <v/>
      </c>
      <c r="D90" s="59" t="str">
        <f>IF(E90="","",VLOOKUP('Comités Régionaux et Ligues'!E90,Feuil2!A88:C192,3))</f>
        <v/>
      </c>
      <c r="E90" s="55"/>
      <c r="F90" s="18"/>
      <c r="G90" s="15"/>
      <c r="H90" s="16"/>
      <c r="I90" s="34"/>
      <c r="J90" s="35"/>
      <c r="K90" s="29"/>
      <c r="L90" s="40"/>
      <c r="M90" s="93"/>
      <c r="N90" s="99" t="str">
        <f>IF(E90="","",VLOOKUP(A90,Feuil5!$A$2:$DX$114,Q90))</f>
        <v/>
      </c>
      <c r="O90" s="99" t="str">
        <f t="shared" si="4"/>
        <v/>
      </c>
      <c r="P90" s="96" t="str">
        <f t="shared" si="5"/>
        <v/>
      </c>
    </row>
  </sheetData>
  <conditionalFormatting sqref="N2:P90">
    <cfRule type="dataBar" priority="2">
      <dataBar>
        <cfvo type="num" val="0"/>
        <cfvo type="num" val="1"/>
        <color rgb="FF638EC6"/>
      </dataBar>
    </cfRule>
  </conditionalFormatting>
  <dataValidations count="3">
    <dataValidation type="list" allowBlank="1" showInputMessage="1" showErrorMessage="1" sqref="E2:E90">
      <formula1>REGIONS</formula1>
    </dataValidation>
    <dataValidation type="list" showInputMessage="1" showErrorMessage="1" sqref="F2">
      <formula1>DEPARTEMENTS</formula1>
    </dataValidation>
    <dataValidation type="list" allowBlank="1" showInputMessage="1" showErrorMessage="1" sqref="K2:M90">
      <formula1>SEXE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Q49"/>
  <sheetViews>
    <sheetView tabSelected="1" workbookViewId="0">
      <pane xSplit="6" ySplit="1" topLeftCell="G2" activePane="bottomRight" state="frozen"/>
      <selection pane="topRight" activeCell="C1" sqref="C1"/>
      <selection pane="bottomLeft" activeCell="A2" sqref="A2"/>
      <selection pane="bottomRight" activeCell="I29" sqref="I29"/>
    </sheetView>
  </sheetViews>
  <sheetFormatPr baseColWidth="10" defaultRowHeight="15"/>
  <cols>
    <col min="1" max="4" width="21.140625" hidden="1" customWidth="1"/>
    <col min="5" max="5" width="24.5703125" bestFit="1" customWidth="1"/>
    <col min="6" max="6" width="29.140625" bestFit="1" customWidth="1"/>
    <col min="7" max="10" width="14.28515625" customWidth="1"/>
    <col min="11" max="13" width="12.140625" customWidth="1"/>
    <col min="14" max="16" width="13.42578125" customWidth="1"/>
    <col min="17" max="17" width="11.42578125" hidden="1" customWidth="1"/>
  </cols>
  <sheetData>
    <row r="1" spans="1:17" s="12" customFormat="1" ht="93" customHeight="1" thickBot="1">
      <c r="A1" s="56" t="s">
        <v>253</v>
      </c>
      <c r="B1" s="63" t="s">
        <v>260</v>
      </c>
      <c r="C1" s="56" t="s">
        <v>261</v>
      </c>
      <c r="D1" s="56" t="s">
        <v>443</v>
      </c>
      <c r="E1" s="52" t="s">
        <v>130</v>
      </c>
      <c r="F1" s="20" t="s">
        <v>31</v>
      </c>
      <c r="G1" s="50" t="s">
        <v>131</v>
      </c>
      <c r="H1" s="51" t="s">
        <v>132</v>
      </c>
      <c r="I1" s="48" t="s">
        <v>133</v>
      </c>
      <c r="J1" s="49" t="s">
        <v>134</v>
      </c>
      <c r="K1" s="46" t="s">
        <v>135</v>
      </c>
      <c r="L1" s="47" t="s">
        <v>136</v>
      </c>
      <c r="M1" s="97" t="s">
        <v>137</v>
      </c>
      <c r="N1" s="56" t="s">
        <v>338</v>
      </c>
      <c r="O1" s="56" t="s">
        <v>339</v>
      </c>
      <c r="P1" s="63" t="s">
        <v>340</v>
      </c>
    </row>
    <row r="2" spans="1:17">
      <c r="A2" s="60" t="str">
        <f>IF(E2="","",IF(ACCUEIL!$B$5="",IF(ACCUEIL!$D$5="",ACCUEIL!$F$5,ACCUEIL!$D$5),ACCUEIL!$B$5))</f>
        <v>FF de baseball et softball</v>
      </c>
      <c r="B2" s="60" t="str">
        <f>IF(E2="","",IF(ACCUEIL!$B$5="",IF(ACCUEIL!$D$5="","Multisports","Non Olympique"),"Olympique"))</f>
        <v>Non Olympique</v>
      </c>
      <c r="C2" s="60" t="str">
        <f>IF(E2="","","Départemental")</f>
        <v>Départemental</v>
      </c>
      <c r="D2" s="57" t="str">
        <f>IF(E2="","",VLOOKUP('Comités Dép. et Districts'!E2,Feuil2!E1:H105,3))</f>
        <v>01</v>
      </c>
      <c r="E2" s="112" t="s">
        <v>129</v>
      </c>
      <c r="F2" s="104" t="str">
        <f>IF(E2="","",VLOOKUP('Comités Dép. et Districts'!E2,Feuil2!E1:H105,4))</f>
        <v>RHONE-ALPES</v>
      </c>
      <c r="G2" s="25">
        <v>6</v>
      </c>
      <c r="H2" s="26">
        <v>3</v>
      </c>
      <c r="I2" s="30">
        <v>3</v>
      </c>
      <c r="J2" s="31">
        <v>1</v>
      </c>
      <c r="K2" s="27" t="s">
        <v>138</v>
      </c>
      <c r="L2" s="38" t="s">
        <v>138</v>
      </c>
      <c r="M2" s="91" t="s">
        <v>139</v>
      </c>
      <c r="N2" s="94">
        <f>IF(E2="","",VLOOKUP(A2,Feuil5!$A$2:$DX$114,Q2))</f>
        <v>0.1</v>
      </c>
      <c r="O2" s="102">
        <f>IF(G2="","",H2/G2)</f>
        <v>0.5</v>
      </c>
      <c r="P2" s="94">
        <f>IF(I2="","",J2/I2)</f>
        <v>0.33333333333333331</v>
      </c>
      <c r="Q2">
        <f>IF(E2="","",VLOOKUP(E2,Feuil2!$E$1:$F$105,2))</f>
        <v>90</v>
      </c>
    </row>
    <row r="3" spans="1:17">
      <c r="A3" s="61" t="str">
        <f>IF(E3="","",IF(ACCUEIL!$B$5="",IF(ACCUEIL!$D$5="",ACCUEIL!$F$5,ACCUEIL!$D$5),ACCUEIL!$B$5))</f>
        <v>FF de baseball et softball</v>
      </c>
      <c r="B3" s="61" t="str">
        <f>IF(E3="","",IF(ACCUEIL!$B$5="",IF(ACCUEIL!$D$5="","Multisports","Non Olympique"),"Olympique"))</f>
        <v>Non Olympique</v>
      </c>
      <c r="C3" s="61" t="str">
        <f t="shared" ref="C3:C14" si="0">IF(E3="","","Départemental")</f>
        <v>Départemental</v>
      </c>
      <c r="D3" s="58" t="str">
        <f>IF(E3="","",VLOOKUP('Comités Dép. et Districts'!E3,Feuil2!E5:H109,3))</f>
        <v>06</v>
      </c>
      <c r="E3" s="113" t="s">
        <v>36</v>
      </c>
      <c r="F3" s="105" t="str">
        <f>IF(E3="","",VLOOKUP('Comités Dép. et Districts'!E3,Feuil2!E$1:H$105,4))</f>
        <v>PROVENCE-ALPES-COTE D'AZUR</v>
      </c>
      <c r="G3" s="13">
        <v>3</v>
      </c>
      <c r="H3" s="14">
        <v>2</v>
      </c>
      <c r="I3" s="32">
        <v>3</v>
      </c>
      <c r="J3" s="33">
        <v>2</v>
      </c>
      <c r="K3" s="28" t="s">
        <v>139</v>
      </c>
      <c r="L3" s="39" t="s">
        <v>138</v>
      </c>
      <c r="M3" s="92" t="s">
        <v>139</v>
      </c>
      <c r="N3" s="95">
        <f>IF(E3="","",VLOOKUP(A3,Feuil5!$A$2:$DX$114,Q3))</f>
        <v>0.14901960784313725</v>
      </c>
      <c r="O3" s="101">
        <f t="shared" ref="O3:O14" si="1">IF(G3="","",H3/G3)</f>
        <v>0.66666666666666663</v>
      </c>
      <c r="P3" s="95">
        <f t="shared" ref="P3:P14" si="2">IF(I3="","",J3/I3)</f>
        <v>0.66666666666666663</v>
      </c>
      <c r="Q3">
        <f>IF(E3="","",VLOOKUP(E3,Feuil2!$E$1:$F$105,2))</f>
        <v>112</v>
      </c>
    </row>
    <row r="4" spans="1:17">
      <c r="A4" s="61" t="str">
        <f>IF(E4="","",IF(ACCUEIL!$B$5="",IF(ACCUEIL!$D$5="",ACCUEIL!$F$5,ACCUEIL!$D$5),ACCUEIL!$B$5))</f>
        <v>FF de baseball et softball</v>
      </c>
      <c r="B4" s="61" t="str">
        <f>IF(E4="","",IF(ACCUEIL!$B$5="",IF(ACCUEIL!$D$5="","Multisports","Non Olympique"),"Olympique"))</f>
        <v>Non Olympique</v>
      </c>
      <c r="C4" s="61" t="str">
        <f t="shared" si="0"/>
        <v>Départemental</v>
      </c>
      <c r="D4" s="58" t="str">
        <f>IF(E4="","",VLOOKUP('Comités Dép. et Districts'!E4,Feuil2!E13:H117,3))</f>
        <v>13</v>
      </c>
      <c r="E4" s="113" t="s">
        <v>43</v>
      </c>
      <c r="F4" s="105" t="str">
        <f>IF(E4="","",VLOOKUP('Comités Dép. et Districts'!E4,Feuil2!E$1:H$105,4))</f>
        <v>PROVENCE-ALPES-COTE D'AZUR</v>
      </c>
      <c r="G4" s="13">
        <v>3</v>
      </c>
      <c r="H4" s="14">
        <v>0</v>
      </c>
      <c r="I4" s="32">
        <v>3</v>
      </c>
      <c r="J4" s="33">
        <v>0</v>
      </c>
      <c r="K4" s="28" t="s">
        <v>138</v>
      </c>
      <c r="L4" s="39" t="s">
        <v>138</v>
      </c>
      <c r="M4" s="92" t="s">
        <v>138</v>
      </c>
      <c r="N4" s="95">
        <f>IF(E4="","",VLOOKUP(A4,Feuil5!$A$2:$DX$114,Q4))</f>
        <v>0.20231213872832371</v>
      </c>
      <c r="O4" s="101">
        <f t="shared" si="1"/>
        <v>0</v>
      </c>
      <c r="P4" s="95">
        <f t="shared" si="2"/>
        <v>0</v>
      </c>
      <c r="Q4">
        <f>IF(E4="","",VLOOKUP(E4,Feuil2!$E$1:$F$105,2))</f>
        <v>113</v>
      </c>
    </row>
    <row r="5" spans="1:17">
      <c r="A5" s="61" t="str">
        <f>IF(E5="","",IF(ACCUEIL!$B$5="",IF(ACCUEIL!$D$5="",ACCUEIL!$F$5,ACCUEIL!$D$5),ACCUEIL!$B$5))</f>
        <v>FF de baseball et softball</v>
      </c>
      <c r="B5" s="61" t="str">
        <f>IF(E5="","",IF(ACCUEIL!$B$5="",IF(ACCUEIL!$D$5="","Multisports","Non Olympique"),"Olympique"))</f>
        <v>Non Olympique</v>
      </c>
      <c r="C5" s="61" t="str">
        <f t="shared" si="0"/>
        <v>Départemental</v>
      </c>
      <c r="D5" s="58" t="str">
        <f>IF(E5="","",VLOOKUP('Comités Dép. et Districts'!E5,Feuil2!E25:H129,3))</f>
        <v>24</v>
      </c>
      <c r="E5" s="114" t="s">
        <v>56</v>
      </c>
      <c r="F5" s="105" t="str">
        <f>IF(E5="","",VLOOKUP('Comités Dép. et Districts'!E5,Feuil2!E$1:H$105,4))</f>
        <v>AQUITAINE</v>
      </c>
      <c r="G5" s="13">
        <v>6</v>
      </c>
      <c r="H5" s="14">
        <v>2</v>
      </c>
      <c r="I5" s="32">
        <v>3</v>
      </c>
      <c r="J5" s="33">
        <v>1</v>
      </c>
      <c r="K5" s="28" t="s">
        <v>138</v>
      </c>
      <c r="L5" s="39" t="s">
        <v>139</v>
      </c>
      <c r="M5" s="92" t="s">
        <v>138</v>
      </c>
      <c r="N5" s="95">
        <f>IF(E5="","",VLOOKUP(A5,Feuil5!$A$2:$DX$114,Q5))</f>
        <v>0.16216216216216217</v>
      </c>
      <c r="O5" s="101">
        <f t="shared" si="1"/>
        <v>0.33333333333333331</v>
      </c>
      <c r="P5" s="95">
        <f t="shared" si="2"/>
        <v>0.33333333333333331</v>
      </c>
      <c r="Q5">
        <f>IF(E5="","",VLOOKUP(E5,Feuil2!$E$1:$F$105,2))</f>
        <v>71</v>
      </c>
    </row>
    <row r="6" spans="1:17">
      <c r="A6" s="61" t="str">
        <f>IF(E6="","",IF(ACCUEIL!$B$5="",IF(ACCUEIL!$D$5="",ACCUEIL!$F$5,ACCUEIL!$D$5),ACCUEIL!$B$5))</f>
        <v>FF de baseball et softball</v>
      </c>
      <c r="B6" s="61" t="str">
        <f>IF(E6="","",IF(ACCUEIL!$B$5="",IF(ACCUEIL!$D$5="","Multisports","Non Olympique"),"Olympique"))</f>
        <v>Non Olympique</v>
      </c>
      <c r="C6" s="61" t="str">
        <f t="shared" si="0"/>
        <v>Départemental</v>
      </c>
      <c r="D6" s="58" t="str">
        <f>IF(E6="","",VLOOKUP('Comités Dép. et Districts'!E6,Feuil2!E28:H132,3))</f>
        <v>91</v>
      </c>
      <c r="E6" s="113" t="s">
        <v>124</v>
      </c>
      <c r="F6" s="105" t="str">
        <f>IF(E6="","",VLOOKUP('Comités Dép. et Districts'!E6,Feuil2!E$1:H$105,4))</f>
        <v>ILE DE FRANCE</v>
      </c>
      <c r="G6" s="13">
        <v>6</v>
      </c>
      <c r="H6" s="14">
        <v>1</v>
      </c>
      <c r="I6" s="32">
        <v>6</v>
      </c>
      <c r="J6" s="33">
        <v>1</v>
      </c>
      <c r="K6" s="28" t="s">
        <v>138</v>
      </c>
      <c r="L6" s="39" t="s">
        <v>138</v>
      </c>
      <c r="M6" s="92" t="s">
        <v>139</v>
      </c>
      <c r="N6" s="95">
        <f>IF(E6="","",VLOOKUP(A6,Feuil5!$A$2:$DX$114,Q6))</f>
        <v>0.21700879765395895</v>
      </c>
      <c r="O6" s="101">
        <f t="shared" si="1"/>
        <v>0.16666666666666666</v>
      </c>
      <c r="P6" s="95">
        <f t="shared" si="2"/>
        <v>0.16666666666666666</v>
      </c>
      <c r="Q6">
        <f>IF(E6="","",VLOOKUP(E6,Feuil2!$E$1:$F$105,2))</f>
        <v>5</v>
      </c>
    </row>
    <row r="7" spans="1:17">
      <c r="A7" s="61" t="str">
        <f>IF(E7="","",IF(ACCUEIL!$B$5="",IF(ACCUEIL!$D$5="",ACCUEIL!$F$5,ACCUEIL!$D$5),ACCUEIL!$B$5))</f>
        <v>FF de baseball et softball</v>
      </c>
      <c r="B7" s="61" t="str">
        <f>IF(E7="","",IF(ACCUEIL!$B$5="",IF(ACCUEIL!$D$5="","Multisports","Non Olympique"),"Olympique"))</f>
        <v>Non Olympique</v>
      </c>
      <c r="C7" s="61" t="str">
        <f t="shared" si="0"/>
        <v>Départemental</v>
      </c>
      <c r="D7" s="58" t="str">
        <f>IF(E7="","",VLOOKUP('Comités Dép. et Districts'!E7,Feuil2!E29:H133,3))</f>
        <v>27</v>
      </c>
      <c r="E7" s="113" t="s">
        <v>59</v>
      </c>
      <c r="F7" s="105" t="str">
        <f>IF(E7="","",VLOOKUP('Comités Dép. et Districts'!E7,Feuil2!E$1:H$105,4))</f>
        <v>HAUTE NORMANDIE</v>
      </c>
      <c r="G7" s="13">
        <v>4</v>
      </c>
      <c r="H7" s="14">
        <v>1</v>
      </c>
      <c r="I7" s="32">
        <v>4</v>
      </c>
      <c r="J7" s="33">
        <v>1</v>
      </c>
      <c r="K7" s="28" t="s">
        <v>138</v>
      </c>
      <c r="L7" s="39" t="s">
        <v>138</v>
      </c>
      <c r="M7" s="92" t="s">
        <v>139</v>
      </c>
      <c r="N7" s="95">
        <f>IF(E7="","",VLOOKUP(A7,Feuil5!$A$2:$DX$114,Q7))</f>
        <v>0.2032967032967033</v>
      </c>
      <c r="O7" s="101">
        <f t="shared" si="1"/>
        <v>0.25</v>
      </c>
      <c r="P7" s="95">
        <f t="shared" si="2"/>
        <v>0.25</v>
      </c>
      <c r="Q7">
        <f>IF(E7="","",VLOOKUP(E7,Feuil2!$E$1:$F$105,2))</f>
        <v>20</v>
      </c>
    </row>
    <row r="8" spans="1:17">
      <c r="A8" s="61" t="str">
        <f>IF(E8="","",IF(ACCUEIL!$B$5="",IF(ACCUEIL!$D$5="",ACCUEIL!$F$5,ACCUEIL!$D$5),ACCUEIL!$B$5))</f>
        <v>FF de baseball et softball</v>
      </c>
      <c r="B8" s="61" t="str">
        <f>IF(E8="","",IF(ACCUEIL!$B$5="",IF(ACCUEIL!$D$5="","Multisports","Non Olympique"),"Olympique"))</f>
        <v>Non Olympique</v>
      </c>
      <c r="C8" s="61" t="str">
        <f t="shared" si="0"/>
        <v>Départemental</v>
      </c>
      <c r="D8" s="58" t="str">
        <f>IF(E8="","",VLOOKUP('Comités Dép. et Districts'!E8,Feuil2!E32:H136,3))</f>
        <v>30</v>
      </c>
      <c r="E8" s="113" t="s">
        <v>62</v>
      </c>
      <c r="F8" s="105" t="str">
        <f>IF(E8="","",VLOOKUP('Comités Dép. et Districts'!E8,Feuil2!E$1:H$105,4))</f>
        <v>LANGUEDOC-ROUSSILLON</v>
      </c>
      <c r="G8" s="13">
        <v>12</v>
      </c>
      <c r="H8" s="14">
        <v>4</v>
      </c>
      <c r="I8" s="32">
        <v>3</v>
      </c>
      <c r="J8" s="33">
        <v>1</v>
      </c>
      <c r="K8" s="28" t="s">
        <v>138</v>
      </c>
      <c r="L8" s="39" t="s">
        <v>138</v>
      </c>
      <c r="M8" s="92" t="s">
        <v>139</v>
      </c>
      <c r="N8" s="95">
        <f>IF(E8="","",VLOOKUP(A8,Feuil5!$A$2:$DX$114,Q8))</f>
        <v>0.15306122448979592</v>
      </c>
      <c r="O8" s="101">
        <f t="shared" si="1"/>
        <v>0.33333333333333331</v>
      </c>
      <c r="P8" s="95">
        <f t="shared" si="2"/>
        <v>0.33333333333333331</v>
      </c>
      <c r="Q8">
        <f>IF(E8="","",VLOOKUP(E8,Feuil2!$E$1:$F$105,2))</f>
        <v>105</v>
      </c>
    </row>
    <row r="9" spans="1:17">
      <c r="A9" s="61" t="str">
        <f>IF(E9="","",IF(ACCUEIL!$B$5="",IF(ACCUEIL!$D$5="",ACCUEIL!$F$5,ACCUEIL!$D$5),ACCUEIL!$B$5))</f>
        <v>FF de baseball et softball</v>
      </c>
      <c r="B9" s="61" t="str">
        <f>IF(E9="","",IF(ACCUEIL!$B$5="",IF(ACCUEIL!$D$5="","Multisports","Non Olympique"),"Olympique"))</f>
        <v>Non Olympique</v>
      </c>
      <c r="C9" s="61" t="str">
        <f t="shared" si="0"/>
        <v>Départemental</v>
      </c>
      <c r="D9" s="58" t="str">
        <f>IF(E9="","",VLOOKUP('Comités Dép. et Districts'!E9,Feuil2!E34:H138,3))</f>
        <v>33</v>
      </c>
      <c r="E9" s="113" t="s">
        <v>65</v>
      </c>
      <c r="F9" s="105" t="str">
        <f>IF(E9="","",VLOOKUP('Comités Dép. et Districts'!E9,Feuil2!E$1:H$105,4))</f>
        <v>AQUITAINE</v>
      </c>
      <c r="G9" s="13">
        <v>10</v>
      </c>
      <c r="H9" s="14">
        <v>2</v>
      </c>
      <c r="I9" s="32">
        <v>5</v>
      </c>
      <c r="J9" s="33">
        <v>2</v>
      </c>
      <c r="K9" s="28" t="s">
        <v>139</v>
      </c>
      <c r="L9" s="39" t="s">
        <v>138</v>
      </c>
      <c r="M9" s="92" t="s">
        <v>138</v>
      </c>
      <c r="N9" s="95">
        <f>IF(E9="","",VLOOKUP(A9,Feuil5!$A$2:$DX$114,Q9))</f>
        <v>0.16183574879227053</v>
      </c>
      <c r="O9" s="101">
        <f t="shared" si="1"/>
        <v>0.2</v>
      </c>
      <c r="P9" s="95">
        <f t="shared" si="2"/>
        <v>0.4</v>
      </c>
      <c r="Q9">
        <f>IF(E9="","",VLOOKUP(E9,Feuil2!$E$1:$F$105,2))</f>
        <v>72</v>
      </c>
    </row>
    <row r="10" spans="1:17">
      <c r="A10" s="61" t="str">
        <f>IF(E10="","",IF(ACCUEIL!$B$5="",IF(ACCUEIL!$D$5="",ACCUEIL!$F$5,ACCUEIL!$D$5),ACCUEIL!$B$5))</f>
        <v>FF de baseball et softball</v>
      </c>
      <c r="B10" s="61" t="str">
        <f>IF(E10="","",IF(ACCUEIL!$B$5="",IF(ACCUEIL!$D$5="","Multisports","Non Olympique"),"Olympique"))</f>
        <v>Non Olympique</v>
      </c>
      <c r="C10" s="61" t="str">
        <f t="shared" si="0"/>
        <v>Départemental</v>
      </c>
      <c r="D10" s="58" t="str">
        <f>IF(E10="","",VLOOKUP('Comités Dép. et Districts'!E10,Feuil2!E36:H140,3))</f>
        <v>31</v>
      </c>
      <c r="E10" s="113" t="s">
        <v>63</v>
      </c>
      <c r="F10" s="105" t="str">
        <f>IF(E10="","",VLOOKUP('Comités Dép. et Districts'!E10,Feuil2!E$1:H$105,4))</f>
        <v>MIDI-PYRENEES</v>
      </c>
      <c r="G10" s="13">
        <v>4</v>
      </c>
      <c r="H10" s="14">
        <v>2</v>
      </c>
      <c r="I10" s="32">
        <v>3</v>
      </c>
      <c r="J10" s="33">
        <v>2</v>
      </c>
      <c r="K10" s="28" t="s">
        <v>139</v>
      </c>
      <c r="L10" s="39" t="s">
        <v>139</v>
      </c>
      <c r="M10" s="92" t="s">
        <v>138</v>
      </c>
      <c r="N10" s="95">
        <f>IF(E10="","",VLOOKUP(A10,Feuil5!$A$2:$DX$114,Q10))</f>
        <v>0.15359477124183007</v>
      </c>
      <c r="O10" s="101">
        <f t="shared" si="1"/>
        <v>0.5</v>
      </c>
      <c r="P10" s="95">
        <f t="shared" si="2"/>
        <v>0.66666666666666663</v>
      </c>
      <c r="Q10">
        <f>IF(E10="","",VLOOKUP(E10,Feuil2!$E$1:$F$105,2))</f>
        <v>79</v>
      </c>
    </row>
    <row r="11" spans="1:17">
      <c r="A11" s="61" t="str">
        <f>IF(E11="","",IF(ACCUEIL!$B$5="",IF(ACCUEIL!$D$5="",ACCUEIL!$F$5,ACCUEIL!$D$5),ACCUEIL!$B$5))</f>
        <v>FF de baseball et softball</v>
      </c>
      <c r="B11" s="61" t="str">
        <f>IF(E11="","",IF(ACCUEIL!$B$5="",IF(ACCUEIL!$D$5="","Multisports","Non Olympique"),"Olympique"))</f>
        <v>Non Olympique</v>
      </c>
      <c r="C11" s="61" t="str">
        <f t="shared" si="0"/>
        <v>Départemental</v>
      </c>
      <c r="D11" s="58" t="str">
        <f>IF(E11="","",VLOOKUP('Comités Dép. et Districts'!E11,Feuil2!E45:H149,3))</f>
        <v>92</v>
      </c>
      <c r="E11" s="113" t="s">
        <v>125</v>
      </c>
      <c r="F11" s="105" t="str">
        <f>IF(E11="","",VLOOKUP('Comités Dép. et Districts'!E11,Feuil2!E$1:H$105,4))</f>
        <v>ILE DE FRANCE</v>
      </c>
      <c r="G11" s="13">
        <v>10</v>
      </c>
      <c r="H11" s="14">
        <v>3</v>
      </c>
      <c r="I11" s="32">
        <v>4</v>
      </c>
      <c r="J11" s="33">
        <v>2</v>
      </c>
      <c r="K11" s="28" t="s">
        <v>138</v>
      </c>
      <c r="L11" s="39" t="s">
        <v>139</v>
      </c>
      <c r="M11" s="92" t="s">
        <v>138</v>
      </c>
      <c r="N11" s="95">
        <f>IF(E11="","",VLOOKUP(A11,Feuil5!$A$2:$DX$114,Q11))</f>
        <v>0.15853658536585366</v>
      </c>
      <c r="O11" s="101">
        <f t="shared" si="1"/>
        <v>0.3</v>
      </c>
      <c r="P11" s="95">
        <f t="shared" si="2"/>
        <v>0.5</v>
      </c>
      <c r="Q11">
        <f>IF(E11="","",VLOOKUP(E11,Feuil2!$E$1:$F$105,2))</f>
        <v>6</v>
      </c>
    </row>
    <row r="12" spans="1:17">
      <c r="A12" s="61" t="str">
        <f>IF(E12="","",IF(ACCUEIL!$B$5="",IF(ACCUEIL!$D$5="",ACCUEIL!$F$5,ACCUEIL!$D$5),ACCUEIL!$B$5))</f>
        <v>FF de baseball et softball</v>
      </c>
      <c r="B12" s="61" t="str">
        <f>IF(E12="","",IF(ACCUEIL!$B$5="",IF(ACCUEIL!$D$5="","Multisports","Non Olympique"),"Olympique"))</f>
        <v>Non Olympique</v>
      </c>
      <c r="C12" s="61" t="str">
        <f t="shared" si="0"/>
        <v>Départemental</v>
      </c>
      <c r="D12" s="58" t="str">
        <f>IF(E12="","",VLOOKUP('Comités Dép. et Districts'!E12,Feuil2!E46:H150,3))</f>
        <v>34</v>
      </c>
      <c r="E12" s="113" t="s">
        <v>66</v>
      </c>
      <c r="F12" s="105" t="str">
        <f>IF(E12="","",VLOOKUP('Comités Dép. et Districts'!E12,Feuil2!E$1:H$105,4))</f>
        <v>LANGUEDOC-ROUSSILLON</v>
      </c>
      <c r="G12" s="13">
        <v>7</v>
      </c>
      <c r="H12" s="14">
        <v>2</v>
      </c>
      <c r="I12" s="32">
        <v>3</v>
      </c>
      <c r="J12" s="33">
        <v>1</v>
      </c>
      <c r="K12" s="28" t="s">
        <v>138</v>
      </c>
      <c r="L12" s="39" t="s">
        <v>138</v>
      </c>
      <c r="M12" s="92" t="s">
        <v>139</v>
      </c>
      <c r="N12" s="95">
        <f>IF(E12="","",VLOOKUP(A12,Feuil5!$A$2:$DX$114,Q12))</f>
        <v>0.18345323741007194</v>
      </c>
      <c r="O12" s="101">
        <f t="shared" si="1"/>
        <v>0.2857142857142857</v>
      </c>
      <c r="P12" s="95">
        <f t="shared" si="2"/>
        <v>0.33333333333333331</v>
      </c>
      <c r="Q12">
        <f>IF(E12="","",VLOOKUP(E12,Feuil2!$E$1:$F$105,2))</f>
        <v>106</v>
      </c>
    </row>
    <row r="13" spans="1:17">
      <c r="A13" s="61" t="str">
        <f>IF(E13="","",IF(ACCUEIL!$B$5="",IF(ACCUEIL!$D$5="",ACCUEIL!$F$5,ACCUEIL!$D$5),ACCUEIL!$B$5))</f>
        <v>FF de baseball et softball</v>
      </c>
      <c r="B13" s="61" t="str">
        <f>IF(E13="","",IF(ACCUEIL!$B$5="",IF(ACCUEIL!$D$5="","Multisports","Non Olympique"),"Olympique"))</f>
        <v>Non Olympique</v>
      </c>
      <c r="C13" s="61" t="str">
        <f t="shared" si="0"/>
        <v>Départemental</v>
      </c>
      <c r="D13" s="58" t="str">
        <f>IF(E13="","",VLOOKUP('Comités Dép. et Districts'!E13,Feuil2!E47:H151,3))</f>
        <v>35</v>
      </c>
      <c r="E13" s="113" t="s">
        <v>67</v>
      </c>
      <c r="F13" s="105" t="str">
        <f>IF(E13="","",VLOOKUP('Comités Dép. et Districts'!E13,Feuil2!E$1:H$105,4))</f>
        <v>BRETAGNE</v>
      </c>
      <c r="G13" s="13">
        <v>13</v>
      </c>
      <c r="H13" s="14">
        <v>0</v>
      </c>
      <c r="I13" s="32">
        <v>3</v>
      </c>
      <c r="J13" s="33">
        <v>0</v>
      </c>
      <c r="K13" s="28" t="s">
        <v>138</v>
      </c>
      <c r="L13" s="39" t="s">
        <v>138</v>
      </c>
      <c r="M13" s="92" t="s">
        <v>138</v>
      </c>
      <c r="N13" s="95">
        <f>IF(E13="","",VLOOKUP(A13,Feuil5!$A$2:$DX$114,Q13))</f>
        <v>0.2177650429799427</v>
      </c>
      <c r="O13" s="101">
        <f t="shared" si="1"/>
        <v>0</v>
      </c>
      <c r="P13" s="95">
        <f t="shared" si="2"/>
        <v>0</v>
      </c>
      <c r="Q13">
        <f>IF(E13="","",VLOOKUP(E13,Feuil2!$E$1:$F$105,2))</f>
        <v>63</v>
      </c>
    </row>
    <row r="14" spans="1:17">
      <c r="A14" s="61" t="str">
        <f>IF(E14="","",IF(ACCUEIL!$B$5="",IF(ACCUEIL!$D$5="",ACCUEIL!$F$5,ACCUEIL!$D$5),ACCUEIL!$B$5))</f>
        <v>FF de baseball et softball</v>
      </c>
      <c r="B14" s="61" t="str">
        <f>IF(E14="","",IF(ACCUEIL!$B$5="",IF(ACCUEIL!$D$5="","Multisports","Non Olympique"),"Olympique"))</f>
        <v>Non Olympique</v>
      </c>
      <c r="C14" s="61" t="str">
        <f t="shared" si="0"/>
        <v>Départemental</v>
      </c>
      <c r="D14" s="58" t="str">
        <f>IF(E14="","",VLOOKUP('Comités Dép. et Districts'!E14,Feuil2!E61:H165,3))</f>
        <v>50</v>
      </c>
      <c r="E14" s="113" t="s">
        <v>82</v>
      </c>
      <c r="F14" s="105" t="str">
        <f>IF(E14="","",VLOOKUP('Comités Dép. et Districts'!E14,Feuil2!E$1:H$105,4))</f>
        <v>BASSE-NORMANDIE</v>
      </c>
      <c r="G14" s="13">
        <v>3</v>
      </c>
      <c r="H14" s="14">
        <v>1</v>
      </c>
      <c r="I14" s="32">
        <v>3</v>
      </c>
      <c r="J14" s="33">
        <v>1</v>
      </c>
      <c r="K14" s="28" t="s">
        <v>138</v>
      </c>
      <c r="L14" s="39" t="s">
        <v>138</v>
      </c>
      <c r="M14" s="92" t="s">
        <v>139</v>
      </c>
      <c r="N14" s="95">
        <f>IF(E14="","",VLOOKUP(A14,Feuil5!$A$2:$DX$114,Q14))</f>
        <v>0.14503816793893129</v>
      </c>
      <c r="O14" s="101">
        <f t="shared" si="1"/>
        <v>0.33333333333333331</v>
      </c>
      <c r="P14" s="95">
        <f t="shared" si="2"/>
        <v>0.33333333333333331</v>
      </c>
      <c r="Q14">
        <f>IF(E14="","",VLOOKUP(E14,Feuil2!$E$1:$F$105,2))</f>
        <v>31</v>
      </c>
    </row>
    <row r="15" spans="1:17">
      <c r="A15" s="61" t="str">
        <f>IF(E15="","",IF(ACCUEIL!$B$5="",IF(ACCUEIL!$D$5="",ACCUEIL!$F$5,ACCUEIL!$D$5),ACCUEIL!$B$5))</f>
        <v>FF de baseball et softball</v>
      </c>
      <c r="B15" s="61" t="str">
        <f>IF(E15="","",IF(ACCUEIL!$B$5="",IF(ACCUEIL!$D$5="","Multisports","Non Olympique"),"Olympique"))</f>
        <v>Non Olympique</v>
      </c>
      <c r="C15" s="61" t="str">
        <f t="shared" ref="C15:C28" si="3">IF(E15="","","Départemental")</f>
        <v>Départemental</v>
      </c>
      <c r="D15" s="58" t="str">
        <f>IF(E15="","",VLOOKUP('Comités Dép. et Districts'!E15,Feuil2!E67:H171,3))</f>
        <v>57</v>
      </c>
      <c r="E15" s="113" t="s">
        <v>90</v>
      </c>
      <c r="F15" s="105" t="str">
        <f>IF(E15="","",VLOOKUP('Comités Dép. et Districts'!E15,Feuil2!E$1:H$105,4))</f>
        <v>LORRAINE</v>
      </c>
      <c r="G15" s="13">
        <v>7</v>
      </c>
      <c r="H15" s="14">
        <v>1</v>
      </c>
      <c r="I15" s="32">
        <v>3</v>
      </c>
      <c r="J15" s="33">
        <v>0</v>
      </c>
      <c r="K15" s="28" t="s">
        <v>138</v>
      </c>
      <c r="L15" s="39" t="s">
        <v>138</v>
      </c>
      <c r="M15" s="92" t="s">
        <v>138</v>
      </c>
      <c r="N15" s="95">
        <f>IF(E15="","",VLOOKUP(A15,Feuil5!$A$2:$DX$114,Q15))</f>
        <v>0.15384615384615385</v>
      </c>
      <c r="O15" s="101">
        <f t="shared" ref="O15:O28" si="4">IF(G15="","",H15/G15)</f>
        <v>0.14285714285714285</v>
      </c>
      <c r="P15" s="95">
        <f t="shared" ref="P15:P28" si="5">IF(I15="","",J15/I15)</f>
        <v>0</v>
      </c>
      <c r="Q15">
        <f>IF(E15="","",VLOOKUP(E15,Feuil2!$E$1:$F$105,2))</f>
        <v>44</v>
      </c>
    </row>
    <row r="16" spans="1:17">
      <c r="A16" s="61" t="str">
        <f>IF(E16="","",IF(ACCUEIL!$B$5="",IF(ACCUEIL!$D$5="",ACCUEIL!$F$5,ACCUEIL!$D$5),ACCUEIL!$B$5))</f>
        <v>FF de baseball et softball</v>
      </c>
      <c r="B16" s="61" t="str">
        <f>IF(E16="","",IF(ACCUEIL!$B$5="",IF(ACCUEIL!$D$5="","Multisports","Non Olympique"),"Olympique"))</f>
        <v>Non Olympique</v>
      </c>
      <c r="C16" s="61" t="str">
        <f t="shared" si="3"/>
        <v>Départemental</v>
      </c>
      <c r="D16" s="58" t="str">
        <f>IF(E16="","",VLOOKUP('Comités Dép. et Districts'!E16,Feuil2!E69:H173,3))</f>
        <v>59</v>
      </c>
      <c r="E16" s="113" t="s">
        <v>92</v>
      </c>
      <c r="F16" s="105" t="str">
        <f>IF(E16="","",VLOOKUP('Comités Dép. et Districts'!E16,Feuil2!E$1:H$105,4))</f>
        <v>NORD-PAS-DE-CALAIS</v>
      </c>
      <c r="G16" s="13">
        <v>3</v>
      </c>
      <c r="H16" s="14">
        <v>0</v>
      </c>
      <c r="I16" s="32">
        <v>3</v>
      </c>
      <c r="J16" s="33">
        <v>0</v>
      </c>
      <c r="K16" s="28" t="s">
        <v>138</v>
      </c>
      <c r="L16" s="39" t="s">
        <v>138</v>
      </c>
      <c r="M16" s="92" t="s">
        <v>138</v>
      </c>
      <c r="N16" s="95">
        <f>IF(E16="","",VLOOKUP(A16,Feuil5!$A$2:$DX$114,Q16))</f>
        <v>0.13649025069637882</v>
      </c>
      <c r="O16" s="101">
        <f t="shared" si="4"/>
        <v>0</v>
      </c>
      <c r="P16" s="95">
        <f t="shared" si="5"/>
        <v>0</v>
      </c>
      <c r="Q16">
        <f>IF(E16="","",VLOOKUP(E16,Feuil2!$E$1:$F$105,2))</f>
        <v>39</v>
      </c>
    </row>
    <row r="17" spans="1:17">
      <c r="A17" s="61" t="str">
        <f>IF(E17="","",IF(ACCUEIL!$B$5="",IF(ACCUEIL!$D$5="",ACCUEIL!$F$5,ACCUEIL!$D$5),ACCUEIL!$B$5))</f>
        <v>FF de baseball et softball</v>
      </c>
      <c r="B17" s="61" t="str">
        <f>IF(E17="","",IF(ACCUEIL!$B$5="",IF(ACCUEIL!$D$5="","Multisports","Non Olympique"),"Olympique"))</f>
        <v>Non Olympique</v>
      </c>
      <c r="C17" s="61" t="str">
        <f t="shared" si="3"/>
        <v>Départemental</v>
      </c>
      <c r="D17" s="58" t="str">
        <f>IF(E17="","",VLOOKUP('Comités Dép. et Districts'!E17,Feuil2!E72:H176,3))</f>
        <v>75</v>
      </c>
      <c r="E17" s="113" t="s">
        <v>108</v>
      </c>
      <c r="F17" s="105" t="str">
        <f>IF(E17="","",VLOOKUP('Comités Dép. et Districts'!E17,Feuil2!E$1:H$105,4))</f>
        <v>ILE DE FRANCE</v>
      </c>
      <c r="G17" s="13">
        <v>3</v>
      </c>
      <c r="H17" s="14">
        <v>1</v>
      </c>
      <c r="I17" s="32">
        <v>3</v>
      </c>
      <c r="J17" s="33">
        <v>1</v>
      </c>
      <c r="K17" s="28" t="s">
        <v>138</v>
      </c>
      <c r="L17" s="39" t="s">
        <v>139</v>
      </c>
      <c r="M17" s="92" t="s">
        <v>138</v>
      </c>
      <c r="N17" s="95">
        <f>IF(E17="","",VLOOKUP(A17,Feuil5!$A$2:$DX$114,Q17))</f>
        <v>0.18820861678004536</v>
      </c>
      <c r="O17" s="101">
        <f t="shared" si="4"/>
        <v>0.33333333333333331</v>
      </c>
      <c r="P17" s="95">
        <f t="shared" si="5"/>
        <v>0.33333333333333331</v>
      </c>
      <c r="Q17">
        <f>IF(E17="","",VLOOKUP(E17,Feuil2!$E$1:$F$105,2))</f>
        <v>2</v>
      </c>
    </row>
    <row r="18" spans="1:17">
      <c r="A18" s="61" t="str">
        <f>IF(E18="","",IF(ACCUEIL!$B$5="",IF(ACCUEIL!$D$5="",ACCUEIL!$F$5,ACCUEIL!$D$5),ACCUEIL!$B$5))</f>
        <v>FF de baseball et softball</v>
      </c>
      <c r="B18" s="61" t="str">
        <f>IF(E18="","",IF(ACCUEIL!$B$5="",IF(ACCUEIL!$D$5="","Multisports","Non Olympique"),"Olympique"))</f>
        <v>Non Olympique</v>
      </c>
      <c r="C18" s="61" t="str">
        <f t="shared" si="3"/>
        <v>Départemental</v>
      </c>
      <c r="D18" s="58" t="str">
        <f>IF(E18="","",VLOOKUP('Comités Dép. et Districts'!E18,Feuil2!E76:H180,3))</f>
        <v>66</v>
      </c>
      <c r="E18" s="113" t="s">
        <v>99</v>
      </c>
      <c r="F18" s="105" t="str">
        <f>IF(E18="","",VLOOKUP('Comités Dép. et Districts'!E18,Feuil2!E$1:H$105,4))</f>
        <v>LANGUEDOC-ROUSSILLON</v>
      </c>
      <c r="G18" s="13">
        <v>10</v>
      </c>
      <c r="H18" s="14">
        <v>0</v>
      </c>
      <c r="I18" s="32">
        <v>3</v>
      </c>
      <c r="J18" s="33">
        <v>0</v>
      </c>
      <c r="K18" s="28" t="s">
        <v>138</v>
      </c>
      <c r="L18" s="39" t="s">
        <v>138</v>
      </c>
      <c r="M18" s="92" t="s">
        <v>138</v>
      </c>
      <c r="N18" s="95">
        <f>IF(E18="","",VLOOKUP(A18,Feuil5!$A$2:$DX$114,Q18))</f>
        <v>0.21276595744680851</v>
      </c>
      <c r="O18" s="101">
        <f t="shared" si="4"/>
        <v>0</v>
      </c>
      <c r="P18" s="95">
        <f t="shared" si="5"/>
        <v>0</v>
      </c>
      <c r="Q18">
        <f>IF(E18="","",VLOOKUP(E18,Feuil2!$E$1:$F$105,2))</f>
        <v>108</v>
      </c>
    </row>
    <row r="19" spans="1:17">
      <c r="A19" s="61" t="str">
        <f>IF(E19="","",IF(ACCUEIL!$B$5="",IF(ACCUEIL!$D$5="",ACCUEIL!$F$5,ACCUEIL!$D$5),ACCUEIL!$B$5))</f>
        <v>FF de baseball et softball</v>
      </c>
      <c r="B19" s="61" t="str">
        <f>IF(E19="","",IF(ACCUEIL!$B$5="",IF(ACCUEIL!$D$5="","Multisports","Non Olympique"),"Olympique"))</f>
        <v>Non Olympique</v>
      </c>
      <c r="C19" s="61" t="str">
        <f t="shared" si="3"/>
        <v>Départemental</v>
      </c>
      <c r="D19" s="58" t="str">
        <f>IF(E19="","",VLOOKUP('Comités Dép. et Districts'!E19,Feuil2!E77:H181,3))</f>
        <v>69</v>
      </c>
      <c r="E19" s="113" t="s">
        <v>102</v>
      </c>
      <c r="F19" s="105" t="str">
        <f>IF(E19="","",VLOOKUP('Comités Dép. et Districts'!E19,Feuil2!E$1:H$105,4))</f>
        <v>RHONE-ALPES</v>
      </c>
      <c r="G19" s="13">
        <v>5</v>
      </c>
      <c r="H19" s="14">
        <v>1</v>
      </c>
      <c r="I19" s="32">
        <v>3</v>
      </c>
      <c r="J19" s="33">
        <v>1</v>
      </c>
      <c r="K19" s="28" t="s">
        <v>138</v>
      </c>
      <c r="L19" s="39" t="s">
        <v>138</v>
      </c>
      <c r="M19" s="92" t="s">
        <v>139</v>
      </c>
      <c r="N19" s="95">
        <f>IF(E19="","",VLOOKUP(A19,Feuil5!$A$2:$DX$114,Q19))</f>
        <v>0.16666666666666666</v>
      </c>
      <c r="O19" s="101">
        <f t="shared" si="4"/>
        <v>0.2</v>
      </c>
      <c r="P19" s="95">
        <f t="shared" si="5"/>
        <v>0.33333333333333331</v>
      </c>
      <c r="Q19">
        <f>IF(E19="","",VLOOKUP(E19,Feuil2!$E$1:$F$105,2))</f>
        <v>95</v>
      </c>
    </row>
    <row r="20" spans="1:17">
      <c r="A20" s="61" t="str">
        <f>IF(E20="","",IF(ACCUEIL!$B$5="",IF(ACCUEIL!$D$5="",ACCUEIL!$F$5,ACCUEIL!$D$5),ACCUEIL!$B$5))</f>
        <v>FF de baseball et softball</v>
      </c>
      <c r="B20" s="61" t="str">
        <f>IF(E20="","",IF(ACCUEIL!$B$5="",IF(ACCUEIL!$D$5="","Multisports","Non Olympique"),"Olympique"))</f>
        <v>Non Olympique</v>
      </c>
      <c r="C20" s="61" t="str">
        <f t="shared" si="3"/>
        <v>Départemental</v>
      </c>
      <c r="D20" s="58" t="str">
        <f>IF(E20="","",VLOOKUP('Comités Dép. et Districts'!E20,Feuil2!E78:H182,3))</f>
        <v>71</v>
      </c>
      <c r="E20" s="113" t="s">
        <v>104</v>
      </c>
      <c r="F20" s="105" t="str">
        <f>IF(E20="","",VLOOKUP('Comités Dép. et Districts'!E20,Feuil2!E$1:H$105,4))</f>
        <v>BOURGOGNE</v>
      </c>
      <c r="G20" s="13">
        <v>3</v>
      </c>
      <c r="H20" s="14">
        <v>0</v>
      </c>
      <c r="I20" s="32">
        <v>3</v>
      </c>
      <c r="J20" s="33">
        <v>0</v>
      </c>
      <c r="K20" s="28" t="s">
        <v>138</v>
      </c>
      <c r="L20" s="39" t="s">
        <v>138</v>
      </c>
      <c r="M20" s="92" t="s">
        <v>138</v>
      </c>
      <c r="N20" s="95">
        <f>IF(E20="","",VLOOKUP(A20,Feuil5!$A$2:$DX$114,Q20))</f>
        <v>0.16250000000000001</v>
      </c>
      <c r="O20" s="101">
        <f t="shared" si="4"/>
        <v>0</v>
      </c>
      <c r="P20" s="95">
        <f t="shared" si="5"/>
        <v>0</v>
      </c>
      <c r="Q20">
        <f>IF(E20="","",VLOOKUP(E20,Feuil2!$E$1:$F$105,2))</f>
        <v>36</v>
      </c>
    </row>
    <row r="21" spans="1:17">
      <c r="A21" s="61" t="str">
        <f>IF(E21="","",IF(ACCUEIL!$B$5="",IF(ACCUEIL!$D$5="",ACCUEIL!$F$5,ACCUEIL!$D$5),ACCUEIL!$B$5))</f>
        <v>FF de baseball et softball</v>
      </c>
      <c r="B21" s="61" t="str">
        <f>IF(E21="","",IF(ACCUEIL!$B$5="",IF(ACCUEIL!$D$5="","Multisports","Non Olympique"),"Olympique"))</f>
        <v>Non Olympique</v>
      </c>
      <c r="C21" s="61" t="str">
        <f t="shared" si="3"/>
        <v>Départemental</v>
      </c>
      <c r="D21" s="58" t="str">
        <f>IF(E21="","",VLOOKUP('Comités Dép. et Districts'!E21,Feuil2!E81:H185,3))</f>
        <v>77</v>
      </c>
      <c r="E21" s="114" t="s">
        <v>110</v>
      </c>
      <c r="F21" s="105" t="str">
        <f>IF(E21="","",VLOOKUP('Comités Dép. et Districts'!E21,Feuil2!E$1:H$105,4))</f>
        <v>ILE DE FRANCE</v>
      </c>
      <c r="G21" s="13">
        <v>6</v>
      </c>
      <c r="H21" s="14">
        <v>1</v>
      </c>
      <c r="I21" s="32">
        <v>6</v>
      </c>
      <c r="J21" s="33">
        <v>1</v>
      </c>
      <c r="K21" s="28" t="s">
        <v>139</v>
      </c>
      <c r="L21" s="39" t="s">
        <v>138</v>
      </c>
      <c r="M21" s="92" t="s">
        <v>138</v>
      </c>
      <c r="N21" s="95">
        <f>IF(E21="","",VLOOKUP(A21,Feuil5!$A$2:$DX$114,Q21))</f>
        <v>0.18250950570342206</v>
      </c>
      <c r="O21" s="101">
        <f t="shared" si="4"/>
        <v>0.16666666666666666</v>
      </c>
      <c r="P21" s="95">
        <f t="shared" si="5"/>
        <v>0.16666666666666666</v>
      </c>
      <c r="Q21">
        <f>IF(E21="","",VLOOKUP(E21,Feuil2!$E$1:$F$105,2))</f>
        <v>3</v>
      </c>
    </row>
    <row r="22" spans="1:17">
      <c r="A22" s="61" t="str">
        <f>IF(E22="","",IF(ACCUEIL!$B$5="",IF(ACCUEIL!$D$5="",ACCUEIL!$F$5,ACCUEIL!$D$5),ACCUEIL!$B$5))</f>
        <v>FF de baseball et softball</v>
      </c>
      <c r="B22" s="61" t="str">
        <f>IF(E22="","",IF(ACCUEIL!$B$5="",IF(ACCUEIL!$D$5="","Multisports","Non Olympique"),"Olympique"))</f>
        <v>Non Olympique</v>
      </c>
      <c r="C22" s="61" t="str">
        <f t="shared" si="3"/>
        <v>Départemental</v>
      </c>
      <c r="D22" s="58" t="str">
        <f>IF(E22="","",VLOOKUP('Comités Dép. et Districts'!E22,Feuil2!E82:H186,3))</f>
        <v>76</v>
      </c>
      <c r="E22" s="113" t="s">
        <v>109</v>
      </c>
      <c r="F22" s="105" t="str">
        <f>IF(E22="","",VLOOKUP('Comités Dép. et Districts'!E22,Feuil2!E$1:H$105,4))</f>
        <v>HAUTE NORMANDIE</v>
      </c>
      <c r="G22" s="13">
        <v>6</v>
      </c>
      <c r="H22" s="14">
        <v>1</v>
      </c>
      <c r="I22" s="32">
        <v>3</v>
      </c>
      <c r="J22" s="33">
        <v>0</v>
      </c>
      <c r="K22" s="28" t="s">
        <v>138</v>
      </c>
      <c r="L22" s="39" t="s">
        <v>138</v>
      </c>
      <c r="M22" s="92" t="s">
        <v>138</v>
      </c>
      <c r="N22" s="95">
        <f>IF(E22="","",VLOOKUP(A22,Feuil5!$A$2:$DX$114,Q22))</f>
        <v>0.15577889447236182</v>
      </c>
      <c r="O22" s="101">
        <f t="shared" si="4"/>
        <v>0.16666666666666666</v>
      </c>
      <c r="P22" s="95">
        <f t="shared" si="5"/>
        <v>0</v>
      </c>
      <c r="Q22">
        <f>IF(E22="","",VLOOKUP(E22,Feuil2!$E$1:$F$105,2))</f>
        <v>21</v>
      </c>
    </row>
    <row r="23" spans="1:17">
      <c r="A23" s="61" t="str">
        <f>IF(E23="","",IF(ACCUEIL!$B$5="",IF(ACCUEIL!$D$5="",ACCUEIL!$F$5,ACCUEIL!$D$5),ACCUEIL!$B$5))</f>
        <v>FF de baseball et softball</v>
      </c>
      <c r="B23" s="61" t="str">
        <f>IF(E23="","",IF(ACCUEIL!$B$5="",IF(ACCUEIL!$D$5="","Multisports","Non Olympique"),"Olympique"))</f>
        <v>Non Olympique</v>
      </c>
      <c r="C23" s="61" t="str">
        <f t="shared" si="3"/>
        <v>Départemental</v>
      </c>
      <c r="D23" s="58" t="str">
        <f>IF(E23="","",VLOOKUP('Comités Dép. et Districts'!E23,Feuil2!E83:H187,3))</f>
        <v>93</v>
      </c>
      <c r="E23" s="113" t="s">
        <v>126</v>
      </c>
      <c r="F23" s="105" t="str">
        <f>IF(E23="","",VLOOKUP('Comités Dép. et Districts'!E23,Feuil2!E$1:H$105,4))</f>
        <v>ILE DE FRANCE</v>
      </c>
      <c r="G23" s="13">
        <v>6</v>
      </c>
      <c r="H23" s="14">
        <v>0</v>
      </c>
      <c r="I23" s="32">
        <v>6</v>
      </c>
      <c r="J23" s="33">
        <v>0</v>
      </c>
      <c r="K23" s="28" t="s">
        <v>138</v>
      </c>
      <c r="L23" s="39" t="s">
        <v>138</v>
      </c>
      <c r="M23" s="92" t="s">
        <v>138</v>
      </c>
      <c r="N23" s="95">
        <f>IF(E23="","",VLOOKUP(A23,Feuil5!$A$2:$DX$114,Q23))</f>
        <v>0.1532567049808429</v>
      </c>
      <c r="O23" s="101">
        <f t="shared" si="4"/>
        <v>0</v>
      </c>
      <c r="P23" s="95">
        <f t="shared" si="5"/>
        <v>0</v>
      </c>
      <c r="Q23">
        <f>IF(E23="","",VLOOKUP(E23,Feuil2!$E$1:$F$105,2))</f>
        <v>7</v>
      </c>
    </row>
    <row r="24" spans="1:17">
      <c r="A24" s="61" t="str">
        <f>IF(E24="","",IF(ACCUEIL!$B$5="",IF(ACCUEIL!$D$5="",ACCUEIL!$F$5,ACCUEIL!$D$5),ACCUEIL!$B$5))</f>
        <v>FF de baseball et softball</v>
      </c>
      <c r="B24" s="61" t="str">
        <f>IF(E24="","",IF(ACCUEIL!$B$5="",IF(ACCUEIL!$D$5="","Multisports","Non Olympique"),"Olympique"))</f>
        <v>Non Olympique</v>
      </c>
      <c r="C24" s="61" t="str">
        <f t="shared" si="3"/>
        <v>Départemental</v>
      </c>
      <c r="D24" s="58" t="str">
        <f>IF(E24="","",VLOOKUP('Comités Dép. et Districts'!E24,Feuil2!E88:H192,3))</f>
        <v>94</v>
      </c>
      <c r="E24" s="113" t="s">
        <v>127</v>
      </c>
      <c r="F24" s="105" t="str">
        <f>IF(E24="","",VLOOKUP('Comités Dép. et Districts'!E24,Feuil2!E$1:H$105,4))</f>
        <v>ILE DE FRANCE</v>
      </c>
      <c r="G24" s="13">
        <v>10</v>
      </c>
      <c r="H24" s="14">
        <v>3</v>
      </c>
      <c r="I24" s="32">
        <v>5</v>
      </c>
      <c r="J24" s="33">
        <v>2</v>
      </c>
      <c r="K24" s="28" t="s">
        <v>139</v>
      </c>
      <c r="L24" s="39" t="s">
        <v>138</v>
      </c>
      <c r="M24" s="92" t="s">
        <v>138</v>
      </c>
      <c r="N24" s="95">
        <f>IF(E24="","",VLOOKUP(A24,Feuil5!$A$2:$DX$114,Q24))</f>
        <v>0.17125382262996941</v>
      </c>
      <c r="O24" s="101">
        <f t="shared" si="4"/>
        <v>0.3</v>
      </c>
      <c r="P24" s="95">
        <f t="shared" si="5"/>
        <v>0.4</v>
      </c>
      <c r="Q24">
        <f>IF(E24="","",VLOOKUP(E24,Feuil2!$E$1:$F$105,2))</f>
        <v>8</v>
      </c>
    </row>
    <row r="25" spans="1:17">
      <c r="A25" s="61" t="str">
        <f>IF(E25="","",IF(ACCUEIL!$B$5="",IF(ACCUEIL!$D$5="",ACCUEIL!$F$5,ACCUEIL!$D$5),ACCUEIL!$B$5))</f>
        <v>FF de baseball et softball</v>
      </c>
      <c r="B25" s="61" t="str">
        <f>IF(E25="","",IF(ACCUEIL!$B$5="",IF(ACCUEIL!$D$5="","Multisports","Non Olympique"),"Olympique"))</f>
        <v>Non Olympique</v>
      </c>
      <c r="C25" s="61" t="str">
        <f t="shared" si="3"/>
        <v>Départemental</v>
      </c>
      <c r="D25" s="58" t="str">
        <f>IF(E25="","",VLOOKUP('Comités Dép. et Districts'!E25,Feuil2!E89:H193,3))</f>
        <v>95</v>
      </c>
      <c r="E25" s="114" t="s">
        <v>128</v>
      </c>
      <c r="F25" s="105" t="str">
        <f>IF(E25="","",VLOOKUP('Comités Dép. et Districts'!E25,Feuil2!E$1:H$105,4))</f>
        <v>ILE DE FRANCE</v>
      </c>
      <c r="G25" s="13">
        <v>7</v>
      </c>
      <c r="H25" s="14">
        <v>2</v>
      </c>
      <c r="I25" s="32">
        <v>4</v>
      </c>
      <c r="J25" s="33">
        <v>2</v>
      </c>
      <c r="K25" s="28" t="s">
        <v>138</v>
      </c>
      <c r="L25" s="39" t="s">
        <v>138</v>
      </c>
      <c r="M25" s="92" t="s">
        <v>139</v>
      </c>
      <c r="N25" s="95">
        <f>IF(E25="","",VLOOKUP(A25,Feuil5!$A$2:$DX$114,Q25))</f>
        <v>0.17333333333333334</v>
      </c>
      <c r="O25" s="101">
        <f t="shared" si="4"/>
        <v>0.2857142857142857</v>
      </c>
      <c r="P25" s="95">
        <f t="shared" si="5"/>
        <v>0.5</v>
      </c>
      <c r="Q25">
        <f>IF(E25="","",VLOOKUP(E25,Feuil2!$E$1:$F$105,2))</f>
        <v>9</v>
      </c>
    </row>
    <row r="26" spans="1:17">
      <c r="A26" s="61" t="str">
        <f>IF(E26="","",IF(ACCUEIL!$B$5="",IF(ACCUEIL!$D$5="",ACCUEIL!$F$5,ACCUEIL!$D$5),ACCUEIL!$B$5))</f>
        <v>FF de baseball et softball</v>
      </c>
      <c r="B26" s="61" t="str">
        <f>IF(E26="","",IF(ACCUEIL!$B$5="",IF(ACCUEIL!$D$5="","Multisports","Non Olympique"),"Olympique"))</f>
        <v>Non Olympique</v>
      </c>
      <c r="C26" s="61" t="str">
        <f t="shared" si="3"/>
        <v>Départemental</v>
      </c>
      <c r="D26" s="58" t="str">
        <f>IF(E26="","",VLOOKUP('Comités Dép. et Districts'!E26,Feuil2!E90:H194,3))</f>
        <v>83</v>
      </c>
      <c r="E26" s="113" t="s">
        <v>116</v>
      </c>
      <c r="F26" s="105" t="str">
        <f>IF(E26="","",VLOOKUP('Comités Dép. et Districts'!E26,Feuil2!E$1:H$105,4))</f>
        <v>PROVENCE-ALPES-COTE D'AZUR</v>
      </c>
      <c r="G26" s="13">
        <v>3</v>
      </c>
      <c r="H26" s="14">
        <v>2</v>
      </c>
      <c r="I26" s="32">
        <v>3</v>
      </c>
      <c r="J26" s="33">
        <v>2</v>
      </c>
      <c r="K26" s="28" t="s">
        <v>138</v>
      </c>
      <c r="L26" s="39" t="s">
        <v>139</v>
      </c>
      <c r="M26" s="92" t="s">
        <v>139</v>
      </c>
      <c r="N26" s="95">
        <f>IF(E26="","",VLOOKUP(A26,Feuil5!$A$2:$DX$114,Q26))</f>
        <v>0.2032520325203252</v>
      </c>
      <c r="O26" s="101">
        <f t="shared" si="4"/>
        <v>0.66666666666666663</v>
      </c>
      <c r="P26" s="95">
        <f t="shared" si="5"/>
        <v>0.66666666666666663</v>
      </c>
      <c r="Q26">
        <f>IF(E26="","",VLOOKUP(E26,Feuil2!$E$1:$F$105,2))</f>
        <v>114</v>
      </c>
    </row>
    <row r="27" spans="1:17">
      <c r="A27" s="61" t="str">
        <f>IF(E27="","",IF(ACCUEIL!$B$5="",IF(ACCUEIL!$D$5="",ACCUEIL!$F$5,ACCUEIL!$D$5),ACCUEIL!$B$5))</f>
        <v>FF de baseball et softball</v>
      </c>
      <c r="B27" s="61" t="str">
        <f>IF(E27="","",IF(ACCUEIL!$B$5="",IF(ACCUEIL!$D$5="","Multisports","Non Olympique"),"Olympique"))</f>
        <v>Non Olympique</v>
      </c>
      <c r="C27" s="61" t="str">
        <f t="shared" si="3"/>
        <v>Départemental</v>
      </c>
      <c r="D27" s="58" t="str">
        <f>IF(E27="","",VLOOKUP('Comités Dép. et Districts'!E27,Feuil2!E96:H200,3))</f>
        <v>78</v>
      </c>
      <c r="E27" s="113" t="s">
        <v>111</v>
      </c>
      <c r="F27" s="105" t="str">
        <f>IF(E27="","",VLOOKUP('Comités Dép. et Districts'!E27,Feuil2!E$1:H$106,4))</f>
        <v>ILE DE FRANCE</v>
      </c>
      <c r="G27" s="13">
        <v>3</v>
      </c>
      <c r="H27" s="14">
        <v>2</v>
      </c>
      <c r="I27" s="32">
        <v>3</v>
      </c>
      <c r="J27" s="33">
        <v>2</v>
      </c>
      <c r="K27" s="28" t="s">
        <v>139</v>
      </c>
      <c r="L27" s="39" t="s">
        <v>139</v>
      </c>
      <c r="M27" s="92" t="s">
        <v>138</v>
      </c>
      <c r="N27" s="95">
        <f>IF(E27="","",VLOOKUP(A27,Feuil5!$A$2:$DX$114,Q27))</f>
        <v>0.14448669201520911</v>
      </c>
      <c r="O27" s="101">
        <f t="shared" si="4"/>
        <v>0.66666666666666663</v>
      </c>
      <c r="P27" s="95">
        <f t="shared" si="5"/>
        <v>0.66666666666666663</v>
      </c>
      <c r="Q27">
        <f>IF(E27="","",VLOOKUP(E27,Feuil2!$E$1:$F$105,2))</f>
        <v>4</v>
      </c>
    </row>
    <row r="28" spans="1:17">
      <c r="A28" s="61" t="str">
        <f>IF(E28="","",IF(ACCUEIL!$B$5="",IF(ACCUEIL!$D$5="",ACCUEIL!$F$5,ACCUEIL!$D$5),ACCUEIL!$B$5))</f>
        <v/>
      </c>
      <c r="B28" s="61" t="str">
        <f>IF(E28="","",IF(ACCUEIL!$B$5="",IF(ACCUEIL!$D$5="","Multisports","Non Olympique"),"Olympique"))</f>
        <v/>
      </c>
      <c r="C28" s="61" t="str">
        <f t="shared" si="3"/>
        <v/>
      </c>
      <c r="D28" s="58" t="str">
        <f>IF(E28="","",VLOOKUP('Comités Dép. et Districts'!E28,Feuil2!E98:H202,3))</f>
        <v/>
      </c>
      <c r="E28" s="113"/>
      <c r="F28" s="105" t="str">
        <f>IF(E28="","",VLOOKUP('Comités Dép. et Districts'!E28,Feuil2!E$1:H$105,4))</f>
        <v/>
      </c>
      <c r="G28" s="13"/>
      <c r="H28" s="14"/>
      <c r="I28" s="32"/>
      <c r="J28" s="33"/>
      <c r="K28" s="28"/>
      <c r="L28" s="39"/>
      <c r="M28" s="92"/>
      <c r="N28" s="95" t="str">
        <f>IF(E28="","",VLOOKUP(A28,Feuil5!$A$2:$DX$114,Q28))</f>
        <v/>
      </c>
      <c r="O28" s="101" t="str">
        <f t="shared" si="4"/>
        <v/>
      </c>
      <c r="P28" s="95" t="str">
        <f t="shared" si="5"/>
        <v/>
      </c>
      <c r="Q28" t="str">
        <f>IF(E28="","",VLOOKUP(E28,Feuil2!$E$1:$F$105,2))</f>
        <v/>
      </c>
    </row>
    <row r="29" spans="1:17">
      <c r="A29" s="61" t="str">
        <f>IF(E29="","",IF(ACCUEIL!$B$5="",IF(ACCUEIL!$D$5="",ACCUEIL!$F$5,ACCUEIL!$D$5),ACCUEIL!$B$5))</f>
        <v/>
      </c>
      <c r="B29" s="61" t="str">
        <f>IF(E29="","",IF(ACCUEIL!$B$5="",IF(ACCUEIL!$D$5="","Multisports","Non Olympique"),"Olympique"))</f>
        <v/>
      </c>
      <c r="C29" s="61" t="str">
        <f t="shared" ref="C29:C49" si="6">IF(E29="","","Départemental")</f>
        <v/>
      </c>
      <c r="D29" s="58" t="str">
        <f>IF(E29="","",VLOOKUP('Comités Dép. et Districts'!E29,Feuil2!E99:H203,3))</f>
        <v/>
      </c>
      <c r="E29" s="113"/>
      <c r="F29" s="105" t="str">
        <f>IF(E29="","",VLOOKUP('Comités Dép. et Districts'!E29,Feuil2!E$1:H$105,4))</f>
        <v/>
      </c>
      <c r="G29" s="13"/>
      <c r="H29" s="14"/>
      <c r="I29" s="32"/>
      <c r="J29" s="33"/>
      <c r="K29" s="28"/>
      <c r="L29" s="39"/>
      <c r="M29" s="92"/>
      <c r="N29" s="95" t="str">
        <f>IF(E29="","",VLOOKUP(A29,Feuil5!$A$2:$DX$114,Q29))</f>
        <v/>
      </c>
      <c r="O29" s="101" t="str">
        <f t="shared" ref="O29:O49" si="7">IF(G29="","",H29/G29)</f>
        <v/>
      </c>
      <c r="P29" s="95" t="str">
        <f t="shared" ref="P29:P49" si="8">IF(I29="","",J29/I29)</f>
        <v/>
      </c>
      <c r="Q29" t="str">
        <f>IF(E29="","",VLOOKUP(E29,Feuil2!$E$1:$F$105,2))</f>
        <v/>
      </c>
    </row>
    <row r="30" spans="1:17">
      <c r="A30" s="61" t="str">
        <f>IF(E30="","",IF(ACCUEIL!$B$5="",IF(ACCUEIL!$D$5="",ACCUEIL!$F$5,ACCUEIL!$D$5),ACCUEIL!$B$5))</f>
        <v/>
      </c>
      <c r="B30" s="61" t="str">
        <f>IF(E30="","",IF(ACCUEIL!$B$5="",IF(ACCUEIL!$D$5="","Multisports","Non Olympique"),"Olympique"))</f>
        <v/>
      </c>
      <c r="C30" s="61" t="str">
        <f t="shared" si="6"/>
        <v/>
      </c>
      <c r="D30" s="58" t="str">
        <f>IF(E30="","",VLOOKUP('Comités Dép. et Districts'!E30,Feuil2!E100:H204,3))</f>
        <v/>
      </c>
      <c r="E30" s="113"/>
      <c r="F30" s="105" t="str">
        <f>IF(E30="","",VLOOKUP('Comités Dép. et Districts'!E30,Feuil2!E$1:H$105,4))</f>
        <v/>
      </c>
      <c r="G30" s="13"/>
      <c r="H30" s="14"/>
      <c r="I30" s="32"/>
      <c r="J30" s="33"/>
      <c r="K30" s="28"/>
      <c r="L30" s="39"/>
      <c r="M30" s="92"/>
      <c r="N30" s="95" t="str">
        <f>IF(E30="","",VLOOKUP(A30,Feuil5!$A$2:$DX$114,Q30))</f>
        <v/>
      </c>
      <c r="O30" s="101" t="str">
        <f t="shared" si="7"/>
        <v/>
      </c>
      <c r="P30" s="95" t="str">
        <f t="shared" si="8"/>
        <v/>
      </c>
      <c r="Q30" t="str">
        <f>IF(E30="","",VLOOKUP(E30,Feuil2!$E$1:$F$105,2))</f>
        <v/>
      </c>
    </row>
    <row r="31" spans="1:17">
      <c r="A31" s="61" t="str">
        <f>IF(E31="","",IF(ACCUEIL!$B$5="",IF(ACCUEIL!$D$5="",ACCUEIL!$F$5,ACCUEIL!$D$5),ACCUEIL!$B$5))</f>
        <v/>
      </c>
      <c r="B31" s="61" t="str">
        <f>IF(E31="","",IF(ACCUEIL!$B$5="",IF(ACCUEIL!$D$5="","Multisports","Non Olympique"),"Olympique"))</f>
        <v/>
      </c>
      <c r="C31" s="61" t="str">
        <f t="shared" si="6"/>
        <v/>
      </c>
      <c r="D31" s="58" t="str">
        <f>IF(E31="","",VLOOKUP('Comités Dép. et Districts'!E31,Feuil2!E101:H205,3))</f>
        <v/>
      </c>
      <c r="E31" s="113"/>
      <c r="F31" s="105" t="str">
        <f>IF(E31="","",VLOOKUP('Comités Dép. et Districts'!E31,Feuil2!E$1:H$105,4))</f>
        <v/>
      </c>
      <c r="G31" s="13"/>
      <c r="H31" s="14"/>
      <c r="I31" s="32"/>
      <c r="J31" s="33"/>
      <c r="K31" s="28"/>
      <c r="L31" s="39"/>
      <c r="M31" s="92"/>
      <c r="N31" s="95" t="str">
        <f>IF(E31="","",VLOOKUP(A31,Feuil5!$A$2:$DX$114,Q31))</f>
        <v/>
      </c>
      <c r="O31" s="101" t="str">
        <f t="shared" si="7"/>
        <v/>
      </c>
      <c r="P31" s="95" t="str">
        <f t="shared" si="8"/>
        <v/>
      </c>
      <c r="Q31" t="str">
        <f>IF(E31="","",VLOOKUP(E31,Feuil2!$E$1:$F$105,2))</f>
        <v/>
      </c>
    </row>
    <row r="32" spans="1:17">
      <c r="A32" s="61" t="str">
        <f>IF(E32="","",IF(ACCUEIL!$B$5="",IF(ACCUEIL!$D$5="",ACCUEIL!$F$5,ACCUEIL!$D$5),ACCUEIL!$B$5))</f>
        <v/>
      </c>
      <c r="B32" s="61" t="str">
        <f>IF(E32="","",IF(ACCUEIL!$B$5="",IF(ACCUEIL!$D$5="","Multisports","Non Olympique"),"Olympique"))</f>
        <v/>
      </c>
      <c r="C32" s="61" t="str">
        <f t="shared" si="6"/>
        <v/>
      </c>
      <c r="D32" s="58" t="str">
        <f>IF(E32="","",VLOOKUP('Comités Dép. et Districts'!E32,Feuil2!E102:H206,3))</f>
        <v/>
      </c>
      <c r="E32" s="113"/>
      <c r="F32" s="105" t="str">
        <f>IF(E32="","",VLOOKUP('Comités Dép. et Districts'!E32,Feuil2!E$1:H$105,4))</f>
        <v/>
      </c>
      <c r="G32" s="13"/>
      <c r="H32" s="14"/>
      <c r="I32" s="32"/>
      <c r="J32" s="33"/>
      <c r="K32" s="28"/>
      <c r="L32" s="39"/>
      <c r="M32" s="92"/>
      <c r="N32" s="95" t="str">
        <f>IF(E32="","",VLOOKUP(A32,Feuil5!$A$2:$DX$114,Q32))</f>
        <v/>
      </c>
      <c r="O32" s="101" t="str">
        <f t="shared" si="7"/>
        <v/>
      </c>
      <c r="P32" s="95" t="str">
        <f t="shared" si="8"/>
        <v/>
      </c>
      <c r="Q32" t="str">
        <f>IF(E32="","",VLOOKUP(E32,Feuil2!$E$1:$F$105,2))</f>
        <v/>
      </c>
    </row>
    <row r="33" spans="1:17">
      <c r="A33" s="61" t="str">
        <f>IF(E33="","",IF(ACCUEIL!$B$5="",IF(ACCUEIL!$D$5="",ACCUEIL!$F$5,ACCUEIL!$D$5),ACCUEIL!$B$5))</f>
        <v/>
      </c>
      <c r="B33" s="61" t="str">
        <f>IF(E33="","",IF(ACCUEIL!$B$5="",IF(ACCUEIL!$D$5="","Multisports","Non Olympique"),"Olympique"))</f>
        <v/>
      </c>
      <c r="C33" s="61" t="str">
        <f t="shared" si="6"/>
        <v/>
      </c>
      <c r="D33" s="58" t="str">
        <f>IF(E33="","",VLOOKUP('Comités Dép. et Districts'!E33,Feuil2!E103:H207,3))</f>
        <v/>
      </c>
      <c r="E33" s="113"/>
      <c r="F33" s="105" t="str">
        <f>IF(E33="","",VLOOKUP('Comités Dép. et Districts'!E33,Feuil2!E$1:H$105,4))</f>
        <v/>
      </c>
      <c r="G33" s="13"/>
      <c r="H33" s="14"/>
      <c r="I33" s="32"/>
      <c r="J33" s="33"/>
      <c r="K33" s="28"/>
      <c r="L33" s="39"/>
      <c r="M33" s="92"/>
      <c r="N33" s="95" t="str">
        <f>IF(E33="","",VLOOKUP(A33,Feuil5!$A$2:$DX$114,Q33))</f>
        <v/>
      </c>
      <c r="O33" s="101" t="str">
        <f t="shared" si="7"/>
        <v/>
      </c>
      <c r="P33" s="95" t="str">
        <f t="shared" si="8"/>
        <v/>
      </c>
      <c r="Q33" t="str">
        <f>IF(E33="","",VLOOKUP(E33,Feuil2!$E$1:$F$105,2))</f>
        <v/>
      </c>
    </row>
    <row r="34" spans="1:17">
      <c r="A34" s="61" t="str">
        <f>IF(E34="","",IF(ACCUEIL!$B$5="",IF(ACCUEIL!$D$5="",ACCUEIL!$F$5,ACCUEIL!$D$5),ACCUEIL!$B$5))</f>
        <v/>
      </c>
      <c r="B34" s="61" t="str">
        <f>IF(E34="","",IF(ACCUEIL!$B$5="",IF(ACCUEIL!$D$5="","Multisports","Non Olympique"),"Olympique"))</f>
        <v/>
      </c>
      <c r="C34" s="61" t="str">
        <f t="shared" si="6"/>
        <v/>
      </c>
      <c r="D34" s="58" t="str">
        <f>IF(E34="","",VLOOKUP('Comités Dép. et Districts'!E34,Feuil2!E104:H208,3))</f>
        <v/>
      </c>
      <c r="E34" s="113"/>
      <c r="F34" s="105" t="str">
        <f>IF(E34="","",VLOOKUP('Comités Dép. et Districts'!E34,Feuil2!E$1:H$105,4))</f>
        <v/>
      </c>
      <c r="G34" s="13"/>
      <c r="H34" s="14"/>
      <c r="I34" s="32"/>
      <c r="J34" s="33"/>
      <c r="K34" s="28"/>
      <c r="L34" s="39"/>
      <c r="M34" s="92"/>
      <c r="N34" s="95" t="str">
        <f>IF(E34="","",VLOOKUP(A34,Feuil5!$A$2:$DX$114,Q34))</f>
        <v/>
      </c>
      <c r="O34" s="101" t="str">
        <f t="shared" si="7"/>
        <v/>
      </c>
      <c r="P34" s="95" t="str">
        <f t="shared" si="8"/>
        <v/>
      </c>
      <c r="Q34" t="str">
        <f>IF(E34="","",VLOOKUP(E34,Feuil2!$E$1:$F$105,2))</f>
        <v/>
      </c>
    </row>
    <row r="35" spans="1:17">
      <c r="A35" s="61" t="str">
        <f>IF(E35="","",IF(ACCUEIL!$B$5="",IF(ACCUEIL!$D$5="",ACCUEIL!$F$5,ACCUEIL!$D$5),ACCUEIL!$B$5))</f>
        <v/>
      </c>
      <c r="B35" s="61" t="str">
        <f>IF(E35="","",IF(ACCUEIL!$B$5="",IF(ACCUEIL!$D$5="","Multisports","Non Olympique"),"Olympique"))</f>
        <v/>
      </c>
      <c r="C35" s="61" t="str">
        <f t="shared" si="6"/>
        <v/>
      </c>
      <c r="D35" s="58" t="str">
        <f>IF(E35="","",VLOOKUP('Comités Dép. et Districts'!E35,Feuil2!E105:H209,3))</f>
        <v/>
      </c>
      <c r="E35" s="113"/>
      <c r="F35" s="105" t="str">
        <f>IF(E35="","",VLOOKUP('Comités Dép. et Districts'!E35,Feuil2!E$1:H$105,4))</f>
        <v/>
      </c>
      <c r="G35" s="13"/>
      <c r="H35" s="14"/>
      <c r="I35" s="32"/>
      <c r="J35" s="33"/>
      <c r="K35" s="28"/>
      <c r="L35" s="39"/>
      <c r="M35" s="92"/>
      <c r="N35" s="95" t="str">
        <f>IF(E35="","",VLOOKUP(A35,Feuil5!$A$2:$DX$114,Q35))</f>
        <v/>
      </c>
      <c r="O35" s="101" t="str">
        <f t="shared" si="7"/>
        <v/>
      </c>
      <c r="P35" s="95" t="str">
        <f t="shared" si="8"/>
        <v/>
      </c>
      <c r="Q35" t="str">
        <f>IF(E35="","",VLOOKUP(E35,Feuil2!$E$1:$F$105,2))</f>
        <v/>
      </c>
    </row>
    <row r="36" spans="1:17">
      <c r="A36" s="61" t="str">
        <f>IF(E36="","",IF(ACCUEIL!$B$5="",IF(ACCUEIL!$D$5="",ACCUEIL!$F$5,ACCUEIL!$D$5),ACCUEIL!$B$5))</f>
        <v/>
      </c>
      <c r="B36" s="61" t="str">
        <f>IF(E36="","",IF(ACCUEIL!$B$5="",IF(ACCUEIL!$D$5="","Multisports","Non Olympique"),"Olympique"))</f>
        <v/>
      </c>
      <c r="C36" s="61" t="str">
        <f t="shared" si="6"/>
        <v/>
      </c>
      <c r="D36" s="58" t="str">
        <f>IF(E36="","",VLOOKUP('Comités Dép. et Districts'!E36,Feuil2!E106:H210,3))</f>
        <v/>
      </c>
      <c r="E36" s="113"/>
      <c r="F36" s="105" t="str">
        <f>IF(E36="","",VLOOKUP('Comités Dép. et Districts'!E36,Feuil2!E$1:H$105,4))</f>
        <v/>
      </c>
      <c r="G36" s="13"/>
      <c r="H36" s="14"/>
      <c r="I36" s="32"/>
      <c r="J36" s="33"/>
      <c r="K36" s="28"/>
      <c r="L36" s="39"/>
      <c r="M36" s="92"/>
      <c r="N36" s="95" t="str">
        <f>IF(E36="","",VLOOKUP(A36,Feuil5!$A$2:$DX$114,Q36))</f>
        <v/>
      </c>
      <c r="O36" s="101" t="str">
        <f t="shared" si="7"/>
        <v/>
      </c>
      <c r="P36" s="95" t="str">
        <f t="shared" si="8"/>
        <v/>
      </c>
      <c r="Q36" t="str">
        <f>IF(E36="","",VLOOKUP(E36,Feuil2!$E$1:$F$105,2))</f>
        <v/>
      </c>
    </row>
    <row r="37" spans="1:17">
      <c r="A37" s="61" t="str">
        <f>IF(E37="","",IF(ACCUEIL!$B$5="",IF(ACCUEIL!$D$5="",ACCUEIL!$F$5,ACCUEIL!$D$5),ACCUEIL!$B$5))</f>
        <v/>
      </c>
      <c r="B37" s="61" t="str">
        <f>IF(E37="","",IF(ACCUEIL!$B$5="",IF(ACCUEIL!$D$5="","Multisports","Non Olympique"),"Olympique"))</f>
        <v/>
      </c>
      <c r="C37" s="61" t="str">
        <f t="shared" si="6"/>
        <v/>
      </c>
      <c r="D37" s="58" t="str">
        <f>IF(E37="","",VLOOKUP('Comités Dép. et Districts'!E37,Feuil2!E107:H211,3))</f>
        <v/>
      </c>
      <c r="E37" s="113"/>
      <c r="F37" s="105" t="str">
        <f>IF(E37="","",VLOOKUP('Comités Dép. et Districts'!E37,Feuil2!E$1:H$105,4))</f>
        <v/>
      </c>
      <c r="G37" s="13"/>
      <c r="H37" s="14"/>
      <c r="I37" s="32"/>
      <c r="J37" s="33"/>
      <c r="K37" s="28"/>
      <c r="L37" s="39"/>
      <c r="M37" s="92"/>
      <c r="N37" s="95" t="str">
        <f>IF(E37="","",VLOOKUP(A37,Feuil5!$A$2:$DX$114,Q37))</f>
        <v/>
      </c>
      <c r="O37" s="101" t="str">
        <f t="shared" si="7"/>
        <v/>
      </c>
      <c r="P37" s="95" t="str">
        <f t="shared" si="8"/>
        <v/>
      </c>
      <c r="Q37" t="str">
        <f>IF(E37="","",VLOOKUP(E37,Feuil2!$E$1:$F$105,2))</f>
        <v/>
      </c>
    </row>
    <row r="38" spans="1:17">
      <c r="A38" s="61" t="str">
        <f>IF(E38="","",IF(ACCUEIL!$B$5="",IF(ACCUEIL!$D$5="",ACCUEIL!$F$5,ACCUEIL!$D$5),ACCUEIL!$B$5))</f>
        <v/>
      </c>
      <c r="B38" s="61" t="str">
        <f>IF(E38="","",IF(ACCUEIL!$B$5="",IF(ACCUEIL!$D$5="","Multisports","Non Olympique"),"Olympique"))</f>
        <v/>
      </c>
      <c r="C38" s="61" t="str">
        <f t="shared" si="6"/>
        <v/>
      </c>
      <c r="D38" s="58" t="str">
        <f>IF(E38="","",VLOOKUP('Comités Dép. et Districts'!E38,Feuil2!E108:H212,3))</f>
        <v/>
      </c>
      <c r="E38" s="113"/>
      <c r="F38" s="105" t="str">
        <f>IF(E38="","",VLOOKUP('Comités Dép. et Districts'!E38,Feuil2!E$1:H$105,4))</f>
        <v/>
      </c>
      <c r="G38" s="13"/>
      <c r="H38" s="14"/>
      <c r="I38" s="32"/>
      <c r="J38" s="33"/>
      <c r="K38" s="28"/>
      <c r="L38" s="39"/>
      <c r="M38" s="92"/>
      <c r="N38" s="95" t="str">
        <f>IF(E38="","",VLOOKUP(A38,Feuil5!$A$2:$DX$114,Q38))</f>
        <v/>
      </c>
      <c r="O38" s="101" t="str">
        <f t="shared" si="7"/>
        <v/>
      </c>
      <c r="P38" s="95" t="str">
        <f t="shared" si="8"/>
        <v/>
      </c>
      <c r="Q38" t="str">
        <f>IF(E38="","",VLOOKUP(E38,Feuil2!$E$1:$F$105,2))</f>
        <v/>
      </c>
    </row>
    <row r="39" spans="1:17">
      <c r="A39" s="61" t="str">
        <f>IF(E39="","",IF(ACCUEIL!$B$5="",IF(ACCUEIL!$D$5="",ACCUEIL!$F$5,ACCUEIL!$D$5),ACCUEIL!$B$5))</f>
        <v/>
      </c>
      <c r="B39" s="61" t="str">
        <f>IF(E39="","",IF(ACCUEIL!$B$5="",IF(ACCUEIL!$D$5="","Multisports","Non Olympique"),"Olympique"))</f>
        <v/>
      </c>
      <c r="C39" s="61" t="str">
        <f t="shared" si="6"/>
        <v/>
      </c>
      <c r="D39" s="58" t="str">
        <f>IF(E39="","",VLOOKUP('Comités Dép. et Districts'!E39,Feuil2!E109:H213,3))</f>
        <v/>
      </c>
      <c r="E39" s="113"/>
      <c r="F39" s="105" t="str">
        <f>IF(E39="","",VLOOKUP('Comités Dép. et Districts'!E39,Feuil2!E$1:H$105,4))</f>
        <v/>
      </c>
      <c r="G39" s="13"/>
      <c r="H39" s="14"/>
      <c r="I39" s="32"/>
      <c r="J39" s="33"/>
      <c r="K39" s="28"/>
      <c r="L39" s="39"/>
      <c r="M39" s="92"/>
      <c r="N39" s="95" t="str">
        <f>IF(E39="","",VLOOKUP(A39,Feuil5!$A$2:$DX$114,Q39))</f>
        <v/>
      </c>
      <c r="O39" s="101" t="str">
        <f t="shared" si="7"/>
        <v/>
      </c>
      <c r="P39" s="95" t="str">
        <f t="shared" si="8"/>
        <v/>
      </c>
      <c r="Q39" t="str">
        <f>IF(E39="","",VLOOKUP(E39,Feuil2!$E$1:$F$105,2))</f>
        <v/>
      </c>
    </row>
    <row r="40" spans="1:17">
      <c r="A40" s="61" t="str">
        <f>IF(E40="","",IF(ACCUEIL!$B$5="",IF(ACCUEIL!$D$5="",ACCUEIL!$F$5,ACCUEIL!$D$5),ACCUEIL!$B$5))</f>
        <v/>
      </c>
      <c r="B40" s="61" t="str">
        <f>IF(E40="","",IF(ACCUEIL!$B$5="",IF(ACCUEIL!$D$5="","Multisports","Non Olympique"),"Olympique"))</f>
        <v/>
      </c>
      <c r="C40" s="61" t="str">
        <f t="shared" si="6"/>
        <v/>
      </c>
      <c r="D40" s="58" t="str">
        <f>IF(E40="","",VLOOKUP('Comités Dép. et Districts'!E40,Feuil2!E110:H214,3))</f>
        <v/>
      </c>
      <c r="E40" s="113"/>
      <c r="F40" s="105" t="str">
        <f>IF(E40="","",VLOOKUP('Comités Dép. et Districts'!E40,Feuil2!E$1:H$105,4))</f>
        <v/>
      </c>
      <c r="G40" s="13"/>
      <c r="H40" s="14"/>
      <c r="I40" s="32"/>
      <c r="J40" s="33"/>
      <c r="K40" s="28"/>
      <c r="L40" s="39"/>
      <c r="M40" s="92"/>
      <c r="N40" s="95" t="str">
        <f>IF(E40="","",VLOOKUP(A40,Feuil5!$A$2:$DX$114,Q40))</f>
        <v/>
      </c>
      <c r="O40" s="101" t="str">
        <f t="shared" si="7"/>
        <v/>
      </c>
      <c r="P40" s="95" t="str">
        <f t="shared" si="8"/>
        <v/>
      </c>
      <c r="Q40" t="str">
        <f>IF(E40="","",VLOOKUP(E40,Feuil2!$E$1:$F$105,2))</f>
        <v/>
      </c>
    </row>
    <row r="41" spans="1:17">
      <c r="A41" s="61" t="str">
        <f>IF(E41="","",IF(ACCUEIL!$B$5="",IF(ACCUEIL!$D$5="",ACCUEIL!$F$5,ACCUEIL!$D$5),ACCUEIL!$B$5))</f>
        <v/>
      </c>
      <c r="B41" s="61" t="str">
        <f>IF(E41="","",IF(ACCUEIL!$B$5="",IF(ACCUEIL!$D$5="","Multisports","Non Olympique"),"Olympique"))</f>
        <v/>
      </c>
      <c r="C41" s="61" t="str">
        <f t="shared" si="6"/>
        <v/>
      </c>
      <c r="D41" s="58" t="str">
        <f>IF(E41="","",VLOOKUP('Comités Dép. et Districts'!E41,Feuil2!E111:H215,3))</f>
        <v/>
      </c>
      <c r="E41" s="113"/>
      <c r="F41" s="105" t="str">
        <f>IF(E41="","",VLOOKUP('Comités Dép. et Districts'!E41,Feuil2!E$1:H$105,4))</f>
        <v/>
      </c>
      <c r="G41" s="13"/>
      <c r="H41" s="14"/>
      <c r="I41" s="32"/>
      <c r="J41" s="33"/>
      <c r="K41" s="28"/>
      <c r="L41" s="39"/>
      <c r="M41" s="92"/>
      <c r="N41" s="95" t="str">
        <f>IF(E41="","",VLOOKUP(A41,Feuil5!$A$2:$DX$114,Q41))</f>
        <v/>
      </c>
      <c r="O41" s="101" t="str">
        <f t="shared" si="7"/>
        <v/>
      </c>
      <c r="P41" s="95" t="str">
        <f t="shared" si="8"/>
        <v/>
      </c>
      <c r="Q41" t="str">
        <f>IF(E41="","",VLOOKUP(E41,Feuil2!$E$1:$F$105,2))</f>
        <v/>
      </c>
    </row>
    <row r="42" spans="1:17">
      <c r="A42" s="61" t="str">
        <f>IF(E42="","",IF(ACCUEIL!$B$5="",IF(ACCUEIL!$D$5="",ACCUEIL!$F$5,ACCUEIL!$D$5),ACCUEIL!$B$5))</f>
        <v/>
      </c>
      <c r="B42" s="61" t="str">
        <f>IF(E42="","",IF(ACCUEIL!$B$5="",IF(ACCUEIL!$D$5="","Multisports","Non Olympique"),"Olympique"))</f>
        <v/>
      </c>
      <c r="C42" s="61" t="str">
        <f t="shared" si="6"/>
        <v/>
      </c>
      <c r="D42" s="58" t="str">
        <f>IF(E42="","",VLOOKUP('Comités Dép. et Districts'!E42,Feuil2!E112:H216,3))</f>
        <v/>
      </c>
      <c r="E42" s="113"/>
      <c r="F42" s="105" t="str">
        <f>IF(E42="","",VLOOKUP('Comités Dép. et Districts'!E42,Feuil2!E$1:H$105,4))</f>
        <v/>
      </c>
      <c r="G42" s="13"/>
      <c r="H42" s="14"/>
      <c r="I42" s="32"/>
      <c r="J42" s="33"/>
      <c r="K42" s="28"/>
      <c r="L42" s="39"/>
      <c r="M42" s="92"/>
      <c r="N42" s="95" t="str">
        <f>IF(E42="","",VLOOKUP(A42,Feuil5!$A$2:$DX$114,Q42))</f>
        <v/>
      </c>
      <c r="O42" s="101" t="str">
        <f t="shared" si="7"/>
        <v/>
      </c>
      <c r="P42" s="95" t="str">
        <f t="shared" si="8"/>
        <v/>
      </c>
      <c r="Q42" t="str">
        <f>IF(E42="","",VLOOKUP(E42,Feuil2!$E$1:$F$105,2))</f>
        <v/>
      </c>
    </row>
    <row r="43" spans="1:17">
      <c r="A43" s="61" t="str">
        <f>IF(E43="","",IF(ACCUEIL!$B$5="",IF(ACCUEIL!$D$5="",ACCUEIL!$F$5,ACCUEIL!$D$5),ACCUEIL!$B$5))</f>
        <v/>
      </c>
      <c r="B43" s="61" t="str">
        <f>IF(E43="","",IF(ACCUEIL!$B$5="",IF(ACCUEIL!$D$5="","Multisports","Non Olympique"),"Olympique"))</f>
        <v/>
      </c>
      <c r="C43" s="61" t="str">
        <f t="shared" si="6"/>
        <v/>
      </c>
      <c r="D43" s="58" t="str">
        <f>IF(E43="","",VLOOKUP('Comités Dép. et Districts'!E43,Feuil2!E113:H217,3))</f>
        <v/>
      </c>
      <c r="E43" s="113"/>
      <c r="F43" s="105" t="str">
        <f>IF(E43="","",VLOOKUP('Comités Dép. et Districts'!E43,Feuil2!E$1:H$105,4))</f>
        <v/>
      </c>
      <c r="G43" s="13"/>
      <c r="H43" s="14"/>
      <c r="I43" s="32"/>
      <c r="J43" s="33"/>
      <c r="K43" s="28"/>
      <c r="L43" s="39"/>
      <c r="M43" s="92"/>
      <c r="N43" s="95" t="str">
        <f>IF(E43="","",VLOOKUP(A43,Feuil5!$A$2:$DX$114,Q43))</f>
        <v/>
      </c>
      <c r="O43" s="101" t="str">
        <f t="shared" si="7"/>
        <v/>
      </c>
      <c r="P43" s="95" t="str">
        <f t="shared" si="8"/>
        <v/>
      </c>
      <c r="Q43" t="str">
        <f>IF(E43="","",VLOOKUP(E43,Feuil2!$E$1:$F$105,2))</f>
        <v/>
      </c>
    </row>
    <row r="44" spans="1:17">
      <c r="A44" s="61" t="str">
        <f>IF(E44="","",IF(ACCUEIL!$B$5="",IF(ACCUEIL!$D$5="",ACCUEIL!$F$5,ACCUEIL!$D$5),ACCUEIL!$B$5))</f>
        <v/>
      </c>
      <c r="B44" s="61" t="str">
        <f>IF(E44="","",IF(ACCUEIL!$B$5="",IF(ACCUEIL!$D$5="","Multisports","Non Olympique"),"Olympique"))</f>
        <v/>
      </c>
      <c r="C44" s="61" t="str">
        <f t="shared" si="6"/>
        <v/>
      </c>
      <c r="D44" s="58" t="str">
        <f>IF(E44="","",VLOOKUP('Comités Dép. et Districts'!E44,Feuil2!E114:H218,3))</f>
        <v/>
      </c>
      <c r="E44" s="113"/>
      <c r="F44" s="105" t="str">
        <f>IF(E44="","",VLOOKUP('Comités Dép. et Districts'!E44,Feuil2!E$1:H$105,4))</f>
        <v/>
      </c>
      <c r="G44" s="13"/>
      <c r="H44" s="14"/>
      <c r="I44" s="32"/>
      <c r="J44" s="33"/>
      <c r="K44" s="28"/>
      <c r="L44" s="39"/>
      <c r="M44" s="92"/>
      <c r="N44" s="95" t="str">
        <f>IF(E44="","",VLOOKUP(A44,Feuil5!$A$2:$DX$114,Q44))</f>
        <v/>
      </c>
      <c r="O44" s="101" t="str">
        <f t="shared" si="7"/>
        <v/>
      </c>
      <c r="P44" s="95" t="str">
        <f t="shared" si="8"/>
        <v/>
      </c>
      <c r="Q44" t="str">
        <f>IF(E44="","",VLOOKUP(E44,Feuil2!$E$1:$F$105,2))</f>
        <v/>
      </c>
    </row>
    <row r="45" spans="1:17">
      <c r="A45" s="61" t="str">
        <f>IF(E45="","",IF(ACCUEIL!$B$5="",IF(ACCUEIL!$D$5="",ACCUEIL!$F$5,ACCUEIL!$D$5),ACCUEIL!$B$5))</f>
        <v/>
      </c>
      <c r="B45" s="61" t="str">
        <f>IF(E45="","",IF(ACCUEIL!$B$5="",IF(ACCUEIL!$D$5="","Multisports","Non Olympique"),"Olympique"))</f>
        <v/>
      </c>
      <c r="C45" s="61" t="str">
        <f t="shared" si="6"/>
        <v/>
      </c>
      <c r="D45" s="58" t="str">
        <f>IF(E45="","",VLOOKUP('Comités Dép. et Districts'!E45,Feuil2!E115:H219,3))</f>
        <v/>
      </c>
      <c r="E45" s="113"/>
      <c r="F45" s="105" t="str">
        <f>IF(E45="","",VLOOKUP('Comités Dép. et Districts'!E45,Feuil2!E$1:H$105,4))</f>
        <v/>
      </c>
      <c r="G45" s="13"/>
      <c r="H45" s="14"/>
      <c r="I45" s="32"/>
      <c r="J45" s="33"/>
      <c r="K45" s="28"/>
      <c r="L45" s="39"/>
      <c r="M45" s="92"/>
      <c r="N45" s="95" t="str">
        <f>IF(E45="","",VLOOKUP(A45,Feuil5!$A$2:$DX$114,Q45))</f>
        <v/>
      </c>
      <c r="O45" s="101" t="str">
        <f t="shared" si="7"/>
        <v/>
      </c>
      <c r="P45" s="95" t="str">
        <f t="shared" si="8"/>
        <v/>
      </c>
      <c r="Q45" t="str">
        <f>IF(E45="","",VLOOKUP(E45,Feuil2!$E$1:$F$105,2))</f>
        <v/>
      </c>
    </row>
    <row r="46" spans="1:17">
      <c r="A46" s="61" t="str">
        <f>IF(E46="","",IF(ACCUEIL!$B$5="",IF(ACCUEIL!$D$5="",ACCUEIL!$F$5,ACCUEIL!$D$5),ACCUEIL!$B$5))</f>
        <v/>
      </c>
      <c r="B46" s="61" t="str">
        <f>IF(E46="","",IF(ACCUEIL!$B$5="",IF(ACCUEIL!$D$5="","Multisports","Non Olympique"),"Olympique"))</f>
        <v/>
      </c>
      <c r="C46" s="61" t="str">
        <f t="shared" si="6"/>
        <v/>
      </c>
      <c r="D46" s="58" t="str">
        <f>IF(E46="","",VLOOKUP('Comités Dép. et Districts'!E46,Feuil2!E116:H220,3))</f>
        <v/>
      </c>
      <c r="E46" s="113"/>
      <c r="F46" s="105" t="str">
        <f>IF(E46="","",VLOOKUP('Comités Dép. et Districts'!E46,Feuil2!E$1:H$105,4))</f>
        <v/>
      </c>
      <c r="G46" s="13"/>
      <c r="H46" s="14"/>
      <c r="I46" s="32"/>
      <c r="J46" s="33"/>
      <c r="K46" s="28"/>
      <c r="L46" s="39"/>
      <c r="M46" s="92"/>
      <c r="N46" s="95" t="str">
        <f>IF(E46="","",VLOOKUP(A46,Feuil5!$A$2:$DX$114,Q46))</f>
        <v/>
      </c>
      <c r="O46" s="101" t="str">
        <f t="shared" si="7"/>
        <v/>
      </c>
      <c r="P46" s="95" t="str">
        <f t="shared" si="8"/>
        <v/>
      </c>
      <c r="Q46" t="str">
        <f>IF(E46="","",VLOOKUP(E46,Feuil2!$E$1:$F$105,2))</f>
        <v/>
      </c>
    </row>
    <row r="47" spans="1:17">
      <c r="A47" s="61" t="str">
        <f>IF(E47="","",IF(ACCUEIL!$B$5="",IF(ACCUEIL!$D$5="",ACCUEIL!$F$5,ACCUEIL!$D$5),ACCUEIL!$B$5))</f>
        <v/>
      </c>
      <c r="B47" s="61" t="str">
        <f>IF(E47="","",IF(ACCUEIL!$B$5="",IF(ACCUEIL!$D$5="","Multisports","Non Olympique"),"Olympique"))</f>
        <v/>
      </c>
      <c r="C47" s="61" t="str">
        <f t="shared" si="6"/>
        <v/>
      </c>
      <c r="D47" s="58" t="str">
        <f>IF(E47="","",VLOOKUP('Comités Dép. et Districts'!E47,Feuil2!E117:H221,3))</f>
        <v/>
      </c>
      <c r="E47" s="113"/>
      <c r="F47" s="105" t="str">
        <f>IF(E47="","",VLOOKUP('Comités Dép. et Districts'!E47,Feuil2!E$1:H$105,4))</f>
        <v/>
      </c>
      <c r="G47" s="13"/>
      <c r="H47" s="14"/>
      <c r="I47" s="32"/>
      <c r="J47" s="33"/>
      <c r="K47" s="28"/>
      <c r="L47" s="39"/>
      <c r="M47" s="92"/>
      <c r="N47" s="95" t="str">
        <f>IF(E47="","",VLOOKUP(A47,Feuil5!$A$2:$DX$114,Q47))</f>
        <v/>
      </c>
      <c r="O47" s="101" t="str">
        <f t="shared" si="7"/>
        <v/>
      </c>
      <c r="P47" s="95" t="str">
        <f t="shared" si="8"/>
        <v/>
      </c>
      <c r="Q47" t="str">
        <f>IF(E47="","",VLOOKUP(E47,Feuil2!$E$1:$F$105,2))</f>
        <v/>
      </c>
    </row>
    <row r="48" spans="1:17">
      <c r="A48" s="61" t="str">
        <f>IF(E48="","",IF(ACCUEIL!$B$5="",IF(ACCUEIL!$D$5="",ACCUEIL!$F$5,ACCUEIL!$D$5),ACCUEIL!$B$5))</f>
        <v/>
      </c>
      <c r="B48" s="61" t="str">
        <f>IF(E48="","",IF(ACCUEIL!$B$5="",IF(ACCUEIL!$D$5="","Multisports","Non Olympique"),"Olympique"))</f>
        <v/>
      </c>
      <c r="C48" s="61" t="str">
        <f t="shared" si="6"/>
        <v/>
      </c>
      <c r="D48" s="58" t="str">
        <f>IF(E48="","",VLOOKUP('Comités Dép. et Districts'!E48,Feuil2!E118:H222,3))</f>
        <v/>
      </c>
      <c r="E48" s="113"/>
      <c r="F48" s="105" t="str">
        <f>IF(E48="","",VLOOKUP('Comités Dép. et Districts'!E48,Feuil2!E$1:H$105,4))</f>
        <v/>
      </c>
      <c r="G48" s="13"/>
      <c r="H48" s="14"/>
      <c r="I48" s="32"/>
      <c r="J48" s="33"/>
      <c r="K48" s="28"/>
      <c r="L48" s="39"/>
      <c r="M48" s="92"/>
      <c r="N48" s="95" t="str">
        <f>IF(E48="","",VLOOKUP(A48,Feuil5!$A$2:$DX$114,Q48))</f>
        <v/>
      </c>
      <c r="O48" s="101" t="str">
        <f t="shared" si="7"/>
        <v/>
      </c>
      <c r="P48" s="95" t="str">
        <f t="shared" si="8"/>
        <v/>
      </c>
      <c r="Q48" t="str">
        <f>IF(E48="","",VLOOKUP(E48,Feuil2!$E$1:$F$105,2))</f>
        <v/>
      </c>
    </row>
    <row r="49" spans="1:17" ht="15.75" thickBot="1">
      <c r="A49" s="61" t="str">
        <f>IF(E49="","",IF(ACCUEIL!$B$5="",IF(ACCUEIL!$D$5="",ACCUEIL!$F$5,ACCUEIL!$D$5),ACCUEIL!$B$5))</f>
        <v/>
      </c>
      <c r="B49" s="62" t="str">
        <f>IF(E49="","",IF(ACCUEIL!$B$5="",IF(ACCUEIL!$D$5="","Multisports","Non Olympique"),"Olympique"))</f>
        <v/>
      </c>
      <c r="C49" s="62" t="str">
        <f t="shared" si="6"/>
        <v/>
      </c>
      <c r="D49" s="59" t="str">
        <f>IF(E49="","",VLOOKUP('Comités Dép. et Districts'!E49,Feuil2!E119:H223,3))</f>
        <v/>
      </c>
      <c r="E49" s="115"/>
      <c r="F49" s="116" t="str">
        <f>IF(E49="","",VLOOKUP('Comités Dép. et Districts'!E49,Feuil2!E$1:H$105,4))</f>
        <v/>
      </c>
      <c r="G49" s="15"/>
      <c r="H49" s="16"/>
      <c r="I49" s="34"/>
      <c r="J49" s="35"/>
      <c r="K49" s="29"/>
      <c r="L49" s="40"/>
      <c r="M49" s="93"/>
      <c r="N49" s="95" t="str">
        <f>IF(E49="","",VLOOKUP(A49,Feuil5!$A$2:$DX$114,Q49))</f>
        <v/>
      </c>
      <c r="O49" s="103" t="str">
        <f t="shared" si="7"/>
        <v/>
      </c>
      <c r="P49" s="96" t="str">
        <f t="shared" si="8"/>
        <v/>
      </c>
      <c r="Q49" t="str">
        <f>IF(E49="","",VLOOKUP(E49,Feuil2!$E$1:$F$105,2))</f>
        <v/>
      </c>
    </row>
  </sheetData>
  <conditionalFormatting sqref="N2:P49">
    <cfRule type="dataBar" priority="3">
      <dataBar>
        <cfvo type="num" val="0"/>
        <cfvo type="num" val="1"/>
        <color rgb="FF638EC6"/>
      </dataBar>
    </cfRule>
  </conditionalFormatting>
  <dataValidations count="2">
    <dataValidation type="list" allowBlank="1" showInputMessage="1" showErrorMessage="1" sqref="E2:E49">
      <formula1>DEPARTEMENTS</formula1>
    </dataValidation>
    <dataValidation type="list" allowBlank="1" showInputMessage="1" showErrorMessage="1" sqref="K2:M49">
      <formula1>SEXE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2"/>
  <dimension ref="A1:P105"/>
  <sheetViews>
    <sheetView topLeftCell="A10" workbookViewId="0">
      <selection activeCell="C1" sqref="A1:C31"/>
    </sheetView>
  </sheetViews>
  <sheetFormatPr baseColWidth="10" defaultRowHeight="15"/>
  <cols>
    <col min="1" max="4" width="11.42578125" style="8"/>
    <col min="5" max="6" width="11.42578125" style="11"/>
    <col min="7" max="7" width="11.42578125" style="111"/>
    <col min="8" max="9" width="33.28515625" style="11" customWidth="1"/>
  </cols>
  <sheetData>
    <row r="1" spans="1:16" ht="15.75" thickBot="1">
      <c r="A1" s="2" t="s">
        <v>12</v>
      </c>
      <c r="B1">
        <v>49</v>
      </c>
      <c r="C1">
        <v>42</v>
      </c>
      <c r="D1"/>
      <c r="E1" s="10" t="s">
        <v>129</v>
      </c>
      <c r="F1">
        <v>90</v>
      </c>
      <c r="G1" s="110" t="s">
        <v>341</v>
      </c>
      <c r="H1" s="2" t="s">
        <v>3</v>
      </c>
      <c r="I1" s="121"/>
      <c r="J1" t="s">
        <v>138</v>
      </c>
      <c r="L1" s="41" t="s">
        <v>141</v>
      </c>
      <c r="M1" s="41" t="s">
        <v>172</v>
      </c>
      <c r="N1" s="41" t="s">
        <v>230</v>
      </c>
      <c r="O1" s="119"/>
      <c r="P1" s="45" t="s">
        <v>254</v>
      </c>
    </row>
    <row r="2" spans="1:16" ht="45">
      <c r="A2" s="3" t="s">
        <v>4</v>
      </c>
      <c r="B2">
        <v>76</v>
      </c>
      <c r="C2">
        <v>72</v>
      </c>
      <c r="D2"/>
      <c r="E2" t="s">
        <v>32</v>
      </c>
      <c r="F2">
        <v>16</v>
      </c>
      <c r="G2" s="110" t="s">
        <v>342</v>
      </c>
      <c r="H2" s="3" t="s">
        <v>16</v>
      </c>
      <c r="I2" s="122"/>
      <c r="J2" t="s">
        <v>139</v>
      </c>
      <c r="L2" s="42" t="s">
        <v>142</v>
      </c>
      <c r="M2" s="42" t="s">
        <v>173</v>
      </c>
      <c r="N2" s="43" t="s">
        <v>231</v>
      </c>
      <c r="O2" s="120"/>
      <c r="P2" t="s">
        <v>255</v>
      </c>
    </row>
    <row r="3" spans="1:16" ht="67.5">
      <c r="A3" s="3" t="s">
        <v>11</v>
      </c>
      <c r="B3">
        <v>103</v>
      </c>
      <c r="C3">
        <v>83</v>
      </c>
      <c r="D3"/>
      <c r="E3" t="s">
        <v>33</v>
      </c>
      <c r="F3">
        <v>99</v>
      </c>
      <c r="G3" s="110" t="s">
        <v>343</v>
      </c>
      <c r="H3" s="3" t="s">
        <v>11</v>
      </c>
      <c r="I3" s="122"/>
      <c r="L3" s="42" t="s">
        <v>143</v>
      </c>
      <c r="M3" s="42" t="s">
        <v>174</v>
      </c>
      <c r="N3" s="43" t="s">
        <v>232</v>
      </c>
      <c r="O3" s="120"/>
      <c r="P3" t="s">
        <v>256</v>
      </c>
    </row>
    <row r="4" spans="1:16">
      <c r="A4" s="3" t="s">
        <v>13</v>
      </c>
      <c r="B4">
        <v>33</v>
      </c>
      <c r="C4">
        <v>25</v>
      </c>
      <c r="D4"/>
      <c r="E4" t="s">
        <v>34</v>
      </c>
      <c r="F4">
        <v>110</v>
      </c>
      <c r="G4" s="110" t="s">
        <v>344</v>
      </c>
      <c r="H4" s="6" t="s">
        <v>2</v>
      </c>
      <c r="I4" s="123"/>
      <c r="L4" s="42" t="s">
        <v>144</v>
      </c>
      <c r="M4" s="42" t="s">
        <v>175</v>
      </c>
      <c r="N4" s="42" t="s">
        <v>233</v>
      </c>
      <c r="O4" s="119"/>
    </row>
    <row r="5" spans="1:16">
      <c r="A5" s="2" t="s">
        <v>14</v>
      </c>
      <c r="B5">
        <v>38</v>
      </c>
      <c r="C5">
        <v>26</v>
      </c>
      <c r="D5"/>
      <c r="E5" t="s">
        <v>36</v>
      </c>
      <c r="F5">
        <v>112</v>
      </c>
      <c r="G5" s="110" t="s">
        <v>346</v>
      </c>
      <c r="H5" s="6" t="s">
        <v>2</v>
      </c>
      <c r="I5" s="123"/>
      <c r="L5" s="42" t="s">
        <v>145</v>
      </c>
      <c r="M5" s="42" t="s">
        <v>176</v>
      </c>
      <c r="N5" s="42" t="s">
        <v>234</v>
      </c>
      <c r="O5" s="119"/>
    </row>
    <row r="6" spans="1:16">
      <c r="A6" s="3" t="s">
        <v>5</v>
      </c>
      <c r="B6">
        <v>65</v>
      </c>
      <c r="C6">
        <v>53</v>
      </c>
      <c r="D6"/>
      <c r="E6" t="s">
        <v>37</v>
      </c>
      <c r="F6">
        <v>91</v>
      </c>
      <c r="G6" s="110" t="s">
        <v>347</v>
      </c>
      <c r="H6" s="2" t="s">
        <v>3</v>
      </c>
      <c r="I6" s="121"/>
      <c r="L6" s="42" t="s">
        <v>146</v>
      </c>
      <c r="M6" s="42" t="s">
        <v>177</v>
      </c>
      <c r="N6" s="42" t="s">
        <v>235</v>
      </c>
      <c r="O6" s="119"/>
    </row>
    <row r="7" spans="1:16">
      <c r="A7" s="2" t="s">
        <v>7</v>
      </c>
      <c r="B7">
        <v>29</v>
      </c>
      <c r="C7">
        <v>24</v>
      </c>
      <c r="D7"/>
      <c r="E7" t="s">
        <v>38</v>
      </c>
      <c r="F7">
        <v>11</v>
      </c>
      <c r="G7" s="110" t="s">
        <v>348</v>
      </c>
      <c r="H7" s="4" t="s">
        <v>22</v>
      </c>
      <c r="I7" s="124"/>
      <c r="L7" s="42" t="s">
        <v>147</v>
      </c>
      <c r="M7" s="42" t="s">
        <v>178</v>
      </c>
      <c r="N7" s="42" t="s">
        <v>236</v>
      </c>
      <c r="O7" s="119"/>
    </row>
    <row r="8" spans="1:16" ht="25.5">
      <c r="A8" s="4" t="s">
        <v>22</v>
      </c>
      <c r="B8">
        <v>15</v>
      </c>
      <c r="C8">
        <v>21</v>
      </c>
      <c r="D8"/>
      <c r="E8" t="s">
        <v>39</v>
      </c>
      <c r="F8">
        <v>77</v>
      </c>
      <c r="G8" s="110" t="s">
        <v>349</v>
      </c>
      <c r="H8" s="3" t="s">
        <v>6</v>
      </c>
      <c r="I8" s="122"/>
      <c r="L8" s="42" t="s">
        <v>148</v>
      </c>
      <c r="M8" s="42" t="s">
        <v>179</v>
      </c>
      <c r="N8" s="42" t="s">
        <v>237</v>
      </c>
      <c r="O8" s="119"/>
    </row>
    <row r="9" spans="1:16">
      <c r="A9" s="3" t="s">
        <v>23</v>
      </c>
      <c r="B9">
        <v>119</v>
      </c>
      <c r="C9">
        <v>94</v>
      </c>
      <c r="D9"/>
      <c r="E9" t="s">
        <v>40</v>
      </c>
      <c r="F9">
        <v>12</v>
      </c>
      <c r="G9" s="110" t="s">
        <v>350</v>
      </c>
      <c r="H9" s="4" t="s">
        <v>22</v>
      </c>
      <c r="I9" s="124"/>
      <c r="L9" s="42" t="s">
        <v>149</v>
      </c>
      <c r="M9" s="42" t="s">
        <v>180</v>
      </c>
      <c r="N9" s="42" t="s">
        <v>238</v>
      </c>
      <c r="O9" s="119"/>
    </row>
    <row r="10" spans="1:16">
      <c r="A10" s="3" t="s">
        <v>24</v>
      </c>
      <c r="B10">
        <v>54</v>
      </c>
      <c r="C10">
        <v>43</v>
      </c>
      <c r="D10"/>
      <c r="E10" t="s">
        <v>41</v>
      </c>
      <c r="F10">
        <v>104</v>
      </c>
      <c r="G10" s="110" t="s">
        <v>351</v>
      </c>
      <c r="H10" s="2" t="s">
        <v>8</v>
      </c>
      <c r="I10" s="121"/>
      <c r="L10" s="42" t="s">
        <v>150</v>
      </c>
      <c r="M10" s="42" t="s">
        <v>228</v>
      </c>
      <c r="N10" s="42" t="s">
        <v>239</v>
      </c>
      <c r="O10" s="119"/>
    </row>
    <row r="11" spans="1:16">
      <c r="A11" s="2" t="s">
        <v>18</v>
      </c>
      <c r="B11">
        <v>120</v>
      </c>
      <c r="C11">
        <v>971</v>
      </c>
      <c r="D11"/>
      <c r="E11" t="s">
        <v>42</v>
      </c>
      <c r="F11">
        <v>78</v>
      </c>
      <c r="G11" s="110" t="s">
        <v>352</v>
      </c>
      <c r="H11" s="3" t="s">
        <v>6</v>
      </c>
      <c r="I11" s="122"/>
      <c r="L11" s="42" t="s">
        <v>151</v>
      </c>
      <c r="M11" s="42" t="s">
        <v>181</v>
      </c>
      <c r="N11" s="42" t="s">
        <v>240</v>
      </c>
      <c r="O11" s="119"/>
    </row>
    <row r="12" spans="1:16" ht="78.75">
      <c r="A12" s="1" t="s">
        <v>20</v>
      </c>
      <c r="B12">
        <v>122</v>
      </c>
      <c r="C12">
        <v>973</v>
      </c>
      <c r="D12"/>
      <c r="E12" t="s">
        <v>100</v>
      </c>
      <c r="F12">
        <v>47</v>
      </c>
      <c r="G12" s="110" t="s">
        <v>396</v>
      </c>
      <c r="H12" s="2" t="s">
        <v>12</v>
      </c>
      <c r="I12" s="121"/>
      <c r="L12" s="42" t="s">
        <v>170</v>
      </c>
      <c r="M12" s="42" t="s">
        <v>182</v>
      </c>
      <c r="N12" s="43" t="s">
        <v>241</v>
      </c>
      <c r="O12" s="120"/>
    </row>
    <row r="13" spans="1:16" ht="90">
      <c r="A13" s="3" t="s">
        <v>15</v>
      </c>
      <c r="B13">
        <v>22</v>
      </c>
      <c r="C13">
        <v>23</v>
      </c>
      <c r="D13"/>
      <c r="E13" t="s">
        <v>43</v>
      </c>
      <c r="F13">
        <v>113</v>
      </c>
      <c r="G13" s="110" t="s">
        <v>353</v>
      </c>
      <c r="H13" s="6" t="s">
        <v>2</v>
      </c>
      <c r="I13" s="123"/>
      <c r="L13" s="42" t="s">
        <v>152</v>
      </c>
      <c r="M13" s="43" t="s">
        <v>183</v>
      </c>
      <c r="N13" s="43" t="s">
        <v>242</v>
      </c>
      <c r="O13" s="120"/>
    </row>
    <row r="14" spans="1:16" ht="67.5">
      <c r="A14" s="3" t="s">
        <v>0</v>
      </c>
      <c r="B14">
        <v>10</v>
      </c>
      <c r="C14">
        <v>11</v>
      </c>
      <c r="D14"/>
      <c r="E14" t="s">
        <v>44</v>
      </c>
      <c r="F14">
        <v>30</v>
      </c>
      <c r="G14" s="110" t="s">
        <v>354</v>
      </c>
      <c r="H14" s="3" t="s">
        <v>13</v>
      </c>
      <c r="I14" s="122"/>
      <c r="L14" s="43" t="s">
        <v>153</v>
      </c>
      <c r="M14" s="42" t="s">
        <v>184</v>
      </c>
      <c r="N14" s="42" t="s">
        <v>243</v>
      </c>
      <c r="O14" s="119"/>
    </row>
    <row r="15" spans="1:16">
      <c r="A15" s="2" t="s">
        <v>441</v>
      </c>
      <c r="B15">
        <v>123</v>
      </c>
      <c r="C15">
        <v>974</v>
      </c>
      <c r="D15"/>
      <c r="E15" t="s">
        <v>45</v>
      </c>
      <c r="F15">
        <v>100</v>
      </c>
      <c r="G15" s="110" t="s">
        <v>355</v>
      </c>
      <c r="H15" s="3" t="s">
        <v>11</v>
      </c>
      <c r="I15" s="122"/>
      <c r="L15" s="42" t="s">
        <v>154</v>
      </c>
      <c r="M15" s="42" t="s">
        <v>185</v>
      </c>
      <c r="N15" s="42" t="s">
        <v>244</v>
      </c>
      <c r="O15" s="119"/>
    </row>
    <row r="16" spans="1:16">
      <c r="A16" s="2" t="s">
        <v>8</v>
      </c>
      <c r="B16">
        <v>109</v>
      </c>
      <c r="C16">
        <v>91</v>
      </c>
      <c r="D16"/>
      <c r="E16" t="s">
        <v>46</v>
      </c>
      <c r="F16">
        <v>66</v>
      </c>
      <c r="G16" s="110" t="s">
        <v>356</v>
      </c>
      <c r="H16" s="2" t="s">
        <v>17</v>
      </c>
      <c r="I16" s="121"/>
      <c r="L16" s="42" t="s">
        <v>155</v>
      </c>
      <c r="M16" s="42" t="s">
        <v>186</v>
      </c>
      <c r="N16" s="42" t="s">
        <v>245</v>
      </c>
      <c r="O16" s="119"/>
    </row>
    <row r="17" spans="1:15">
      <c r="A17" s="2" t="s">
        <v>25</v>
      </c>
      <c r="B17">
        <v>89</v>
      </c>
      <c r="C17">
        <v>74</v>
      </c>
      <c r="D17"/>
      <c r="E17" t="s">
        <v>47</v>
      </c>
      <c r="F17">
        <v>67</v>
      </c>
      <c r="G17" s="110" t="s">
        <v>357</v>
      </c>
      <c r="H17" s="2" t="s">
        <v>17</v>
      </c>
      <c r="I17" s="121"/>
      <c r="L17" s="42" t="s">
        <v>156</v>
      </c>
      <c r="M17" s="42" t="s">
        <v>187</v>
      </c>
      <c r="N17" s="42" t="s">
        <v>246</v>
      </c>
      <c r="O17" s="119"/>
    </row>
    <row r="18" spans="1:15">
      <c r="A18" s="3" t="s">
        <v>10</v>
      </c>
      <c r="B18">
        <v>46</v>
      </c>
      <c r="C18">
        <v>41</v>
      </c>
      <c r="D18"/>
      <c r="E18" t="s">
        <v>48</v>
      </c>
      <c r="F18">
        <v>23</v>
      </c>
      <c r="G18" s="110" t="s">
        <v>358</v>
      </c>
      <c r="H18" s="2" t="s">
        <v>7</v>
      </c>
      <c r="I18" s="121"/>
      <c r="L18" s="42" t="s">
        <v>157</v>
      </c>
      <c r="M18" s="42" t="s">
        <v>188</v>
      </c>
      <c r="N18" s="42" t="s">
        <v>247</v>
      </c>
      <c r="O18" s="119"/>
    </row>
    <row r="19" spans="1:15">
      <c r="A19" s="3" t="s">
        <v>19</v>
      </c>
      <c r="B19">
        <v>121</v>
      </c>
      <c r="C19">
        <v>972</v>
      </c>
      <c r="D19"/>
      <c r="E19" t="s">
        <v>49</v>
      </c>
      <c r="F19">
        <v>86</v>
      </c>
      <c r="G19" s="110" t="s">
        <v>359</v>
      </c>
      <c r="H19" s="2" t="s">
        <v>25</v>
      </c>
      <c r="I19" s="121"/>
      <c r="L19" s="42" t="s">
        <v>158</v>
      </c>
      <c r="M19" s="42" t="s">
        <v>189</v>
      </c>
      <c r="N19" s="42" t="s">
        <v>248</v>
      </c>
      <c r="O19" s="119"/>
    </row>
    <row r="20" spans="1:15">
      <c r="A20" s="3" t="s">
        <v>26</v>
      </c>
      <c r="B20">
        <v>125</v>
      </c>
      <c r="C20">
        <v>976</v>
      </c>
      <c r="D20"/>
      <c r="E20" t="s">
        <v>50</v>
      </c>
      <c r="F20">
        <v>117</v>
      </c>
      <c r="G20" s="110" t="s">
        <v>360</v>
      </c>
      <c r="H20" s="3" t="s">
        <v>23</v>
      </c>
      <c r="I20" s="122"/>
      <c r="L20" s="42" t="s">
        <v>159</v>
      </c>
      <c r="M20" s="42" t="s">
        <v>190</v>
      </c>
      <c r="N20" s="42" t="s">
        <v>249</v>
      </c>
      <c r="O20" s="119"/>
    </row>
    <row r="21" spans="1:15">
      <c r="A21" s="3" t="s">
        <v>6</v>
      </c>
      <c r="B21">
        <v>85</v>
      </c>
      <c r="C21">
        <v>73</v>
      </c>
      <c r="D21"/>
      <c r="E21" t="s">
        <v>52</v>
      </c>
      <c r="F21">
        <v>34</v>
      </c>
      <c r="G21" s="110" t="s">
        <v>362</v>
      </c>
      <c r="H21" s="2" t="s">
        <v>14</v>
      </c>
      <c r="I21" s="121"/>
      <c r="L21" s="42" t="s">
        <v>171</v>
      </c>
      <c r="M21" s="44" t="s">
        <v>229</v>
      </c>
      <c r="N21" s="42" t="s">
        <v>250</v>
      </c>
      <c r="O21" s="119"/>
    </row>
    <row r="22" spans="1:15">
      <c r="A22" s="7" t="s">
        <v>1</v>
      </c>
      <c r="B22">
        <v>41</v>
      </c>
      <c r="C22">
        <v>31</v>
      </c>
      <c r="D22"/>
      <c r="E22" t="s">
        <v>54</v>
      </c>
      <c r="F22">
        <v>61</v>
      </c>
      <c r="G22" s="110" t="s">
        <v>363</v>
      </c>
      <c r="H22" s="3" t="s">
        <v>5</v>
      </c>
      <c r="I22" s="122"/>
      <c r="L22" s="42" t="s">
        <v>160</v>
      </c>
      <c r="M22" s="42" t="s">
        <v>191</v>
      </c>
      <c r="N22" s="42" t="s">
        <v>251</v>
      </c>
      <c r="O22" s="119"/>
    </row>
    <row r="23" spans="1:15">
      <c r="A23" s="3" t="s">
        <v>29</v>
      </c>
      <c r="B23">
        <v>128</v>
      </c>
      <c r="C23"/>
      <c r="D23"/>
      <c r="E23" t="s">
        <v>55</v>
      </c>
      <c r="F23">
        <v>87</v>
      </c>
      <c r="G23" s="110" t="s">
        <v>364</v>
      </c>
      <c r="H23" s="2" t="s">
        <v>25</v>
      </c>
      <c r="I23" s="121"/>
      <c r="L23" s="42" t="s">
        <v>161</v>
      </c>
      <c r="M23" s="42" t="s">
        <v>192</v>
      </c>
      <c r="N23" s="42" t="s">
        <v>252</v>
      </c>
      <c r="O23" s="119"/>
    </row>
    <row r="24" spans="1:15">
      <c r="A24" s="3" t="s">
        <v>9</v>
      </c>
      <c r="B24">
        <v>60</v>
      </c>
      <c r="C24">
        <v>52</v>
      </c>
      <c r="D24"/>
      <c r="E24" t="s">
        <v>112</v>
      </c>
      <c r="F24">
        <v>68</v>
      </c>
      <c r="G24" s="110" t="s">
        <v>365</v>
      </c>
      <c r="H24" s="2" t="s">
        <v>17</v>
      </c>
      <c r="I24" s="121"/>
      <c r="L24" s="42" t="s">
        <v>162</v>
      </c>
      <c r="M24" s="42" t="s">
        <v>193</v>
      </c>
    </row>
    <row r="25" spans="1:15">
      <c r="A25" s="1" t="s">
        <v>16</v>
      </c>
      <c r="B25">
        <v>19</v>
      </c>
      <c r="C25">
        <v>22</v>
      </c>
      <c r="D25"/>
      <c r="E25" t="s">
        <v>56</v>
      </c>
      <c r="F25">
        <v>71</v>
      </c>
      <c r="G25" s="110" t="s">
        <v>366</v>
      </c>
      <c r="H25" s="3" t="s">
        <v>4</v>
      </c>
      <c r="I25" s="122"/>
      <c r="L25" s="42" t="s">
        <v>163</v>
      </c>
      <c r="M25" s="42" t="s">
        <v>194</v>
      </c>
    </row>
    <row r="26" spans="1:15">
      <c r="A26" s="9" t="s">
        <v>17</v>
      </c>
      <c r="B26">
        <v>70</v>
      </c>
      <c r="C26">
        <v>54</v>
      </c>
      <c r="D26"/>
      <c r="E26" t="s">
        <v>57</v>
      </c>
      <c r="F26">
        <v>50</v>
      </c>
      <c r="G26" s="110" t="s">
        <v>367</v>
      </c>
      <c r="H26" s="3" t="s">
        <v>24</v>
      </c>
      <c r="I26" s="122"/>
      <c r="L26" s="42" t="s">
        <v>164</v>
      </c>
      <c r="M26" s="42" t="s">
        <v>195</v>
      </c>
    </row>
    <row r="27" spans="1:15">
      <c r="A27" s="7" t="s">
        <v>30</v>
      </c>
      <c r="B27">
        <v>127</v>
      </c>
      <c r="C27"/>
      <c r="D27"/>
      <c r="E27" t="s">
        <v>58</v>
      </c>
      <c r="F27">
        <v>92</v>
      </c>
      <c r="G27" s="110" t="s">
        <v>368</v>
      </c>
      <c r="H27" s="2" t="s">
        <v>3</v>
      </c>
      <c r="I27" s="121"/>
      <c r="L27" s="42" t="s">
        <v>165</v>
      </c>
      <c r="M27" s="42" t="s">
        <v>196</v>
      </c>
    </row>
    <row r="28" spans="1:15" ht="51">
      <c r="A28" s="6" t="s">
        <v>2</v>
      </c>
      <c r="B28">
        <v>116</v>
      </c>
      <c r="C28">
        <v>93</v>
      </c>
      <c r="D28"/>
      <c r="E28" t="s">
        <v>124</v>
      </c>
      <c r="F28">
        <v>5</v>
      </c>
      <c r="G28" s="111" t="s">
        <v>372</v>
      </c>
      <c r="H28" s="3" t="s">
        <v>0</v>
      </c>
      <c r="I28" s="122"/>
      <c r="L28" s="42" t="s">
        <v>166</v>
      </c>
      <c r="M28" s="42" t="s">
        <v>197</v>
      </c>
    </row>
    <row r="29" spans="1:15">
      <c r="A29" s="9" t="s">
        <v>3</v>
      </c>
      <c r="B29">
        <v>98</v>
      </c>
      <c r="C29">
        <v>82</v>
      </c>
      <c r="D29"/>
      <c r="E29" t="s">
        <v>59</v>
      </c>
      <c r="F29">
        <v>20</v>
      </c>
      <c r="G29" s="110" t="s">
        <v>369</v>
      </c>
      <c r="H29" s="3" t="s">
        <v>15</v>
      </c>
      <c r="I29" s="122"/>
      <c r="L29" s="42" t="s">
        <v>167</v>
      </c>
      <c r="M29" s="42" t="s">
        <v>198</v>
      </c>
    </row>
    <row r="30" spans="1:15">
      <c r="A30" s="3" t="s">
        <v>27</v>
      </c>
      <c r="B30">
        <v>124</v>
      </c>
      <c r="C30"/>
      <c r="D30"/>
      <c r="E30" t="s">
        <v>60</v>
      </c>
      <c r="F30">
        <v>24</v>
      </c>
      <c r="G30" s="110" t="s">
        <v>370</v>
      </c>
      <c r="H30" s="2" t="s">
        <v>7</v>
      </c>
      <c r="I30" s="121"/>
      <c r="L30" s="42" t="s">
        <v>168</v>
      </c>
      <c r="M30" s="42" t="s">
        <v>199</v>
      </c>
    </row>
    <row r="31" spans="1:15">
      <c r="A31" s="3" t="s">
        <v>28</v>
      </c>
      <c r="B31">
        <v>126</v>
      </c>
      <c r="C31"/>
      <c r="D31"/>
      <c r="E31" t="s">
        <v>61</v>
      </c>
      <c r="F31">
        <v>62</v>
      </c>
      <c r="G31" s="110" t="s">
        <v>371</v>
      </c>
      <c r="H31" s="3" t="s">
        <v>5</v>
      </c>
      <c r="I31" s="122"/>
      <c r="L31" s="42" t="s">
        <v>169</v>
      </c>
      <c r="M31" s="42" t="s">
        <v>200</v>
      </c>
    </row>
    <row r="32" spans="1:15">
      <c r="E32" t="s">
        <v>62</v>
      </c>
      <c r="F32">
        <v>105</v>
      </c>
      <c r="G32" s="110" t="s">
        <v>373</v>
      </c>
      <c r="H32" s="2" t="s">
        <v>8</v>
      </c>
      <c r="I32" s="121"/>
      <c r="M32" s="42" t="s">
        <v>201</v>
      </c>
    </row>
    <row r="33" spans="5:13">
      <c r="E33" t="s">
        <v>64</v>
      </c>
      <c r="F33">
        <v>80</v>
      </c>
      <c r="G33" s="110" t="s">
        <v>375</v>
      </c>
      <c r="H33" s="3" t="s">
        <v>6</v>
      </c>
      <c r="I33" s="122"/>
      <c r="M33" s="42" t="s">
        <v>202</v>
      </c>
    </row>
    <row r="34" spans="5:13">
      <c r="E34" t="s">
        <v>65</v>
      </c>
      <c r="F34">
        <v>72</v>
      </c>
      <c r="G34" s="110" t="s">
        <v>376</v>
      </c>
      <c r="H34" s="3" t="s">
        <v>4</v>
      </c>
      <c r="I34" s="122"/>
      <c r="M34" s="42" t="s">
        <v>203</v>
      </c>
    </row>
    <row r="35" spans="5:13">
      <c r="E35" t="s">
        <v>18</v>
      </c>
      <c r="F35">
        <v>120</v>
      </c>
      <c r="G35" s="110" t="s">
        <v>437</v>
      </c>
      <c r="H35" s="2" t="s">
        <v>18</v>
      </c>
      <c r="I35" s="122"/>
      <c r="M35" s="42" t="s">
        <v>204</v>
      </c>
    </row>
    <row r="36" spans="5:13">
      <c r="E36" t="s">
        <v>20</v>
      </c>
      <c r="F36">
        <v>122</v>
      </c>
      <c r="G36" s="110" t="s">
        <v>439</v>
      </c>
      <c r="H36" s="3" t="s">
        <v>20</v>
      </c>
      <c r="I36" s="122"/>
      <c r="M36" s="42" t="s">
        <v>205</v>
      </c>
    </row>
    <row r="37" spans="5:13">
      <c r="E37" t="s">
        <v>51</v>
      </c>
      <c r="F37">
        <v>118</v>
      </c>
      <c r="G37" s="110" t="s">
        <v>361</v>
      </c>
      <c r="H37" s="3" t="s">
        <v>23</v>
      </c>
      <c r="I37" s="122"/>
      <c r="M37" s="42" t="s">
        <v>206</v>
      </c>
    </row>
    <row r="38" spans="5:13">
      <c r="E38" t="s">
        <v>63</v>
      </c>
      <c r="F38">
        <v>79</v>
      </c>
      <c r="G38" s="110" t="s">
        <v>374</v>
      </c>
      <c r="H38" s="3" t="s">
        <v>6</v>
      </c>
      <c r="I38" s="124"/>
      <c r="M38" s="42" t="s">
        <v>207</v>
      </c>
    </row>
    <row r="39" spans="5:13">
      <c r="E39" t="s">
        <v>75</v>
      </c>
      <c r="F39">
        <v>101</v>
      </c>
      <c r="G39" s="110" t="s">
        <v>387</v>
      </c>
      <c r="H39" s="3" t="s">
        <v>11</v>
      </c>
      <c r="I39" s="123"/>
      <c r="M39" s="42" t="s">
        <v>208</v>
      </c>
    </row>
    <row r="40" spans="5:13">
      <c r="E40" t="s">
        <v>84</v>
      </c>
      <c r="F40">
        <v>14</v>
      </c>
      <c r="G40" s="110" t="s">
        <v>395</v>
      </c>
      <c r="H40" s="4" t="s">
        <v>22</v>
      </c>
      <c r="I40" s="122"/>
      <c r="M40" s="42" t="s">
        <v>209</v>
      </c>
    </row>
    <row r="41" spans="5:13">
      <c r="E41" t="s">
        <v>35</v>
      </c>
      <c r="F41">
        <v>111</v>
      </c>
      <c r="G41" s="110" t="s">
        <v>345</v>
      </c>
      <c r="H41" s="6" t="s">
        <v>2</v>
      </c>
      <c r="I41" s="121"/>
      <c r="M41" s="42" t="s">
        <v>210</v>
      </c>
    </row>
    <row r="42" spans="5:13">
      <c r="E42" t="s">
        <v>103</v>
      </c>
      <c r="F42">
        <v>52</v>
      </c>
      <c r="G42" s="110" t="s">
        <v>399</v>
      </c>
      <c r="H42" s="1" t="s">
        <v>24</v>
      </c>
      <c r="I42" s="122"/>
      <c r="M42" s="42" t="s">
        <v>211</v>
      </c>
    </row>
    <row r="43" spans="5:13">
      <c r="E43" t="s">
        <v>107</v>
      </c>
      <c r="F43">
        <v>97</v>
      </c>
      <c r="G43" s="110" t="s">
        <v>398</v>
      </c>
      <c r="H43" s="5" t="s">
        <v>3</v>
      </c>
      <c r="I43" s="121"/>
      <c r="M43" s="42" t="s">
        <v>212</v>
      </c>
    </row>
    <row r="44" spans="5:13">
      <c r="E44" t="s">
        <v>98</v>
      </c>
      <c r="F44">
        <v>82</v>
      </c>
      <c r="G44" s="110" t="s">
        <v>413</v>
      </c>
      <c r="H44" s="1" t="s">
        <v>6</v>
      </c>
      <c r="I44" s="121"/>
      <c r="M44" s="42" t="s">
        <v>213</v>
      </c>
    </row>
    <row r="45" spans="5:13">
      <c r="E45" t="s">
        <v>120</v>
      </c>
      <c r="F45">
        <v>88</v>
      </c>
      <c r="G45" s="110" t="s">
        <v>432</v>
      </c>
      <c r="H45" s="5" t="s">
        <v>25</v>
      </c>
      <c r="I45" s="122"/>
      <c r="M45" s="42" t="s">
        <v>214</v>
      </c>
    </row>
    <row r="46" spans="5:13">
      <c r="E46" t="s">
        <v>101</v>
      </c>
      <c r="F46">
        <v>48</v>
      </c>
      <c r="G46" s="110" t="s">
        <v>397</v>
      </c>
      <c r="H46" s="5" t="s">
        <v>12</v>
      </c>
      <c r="I46" s="121"/>
      <c r="M46" s="42" t="s">
        <v>215</v>
      </c>
    </row>
    <row r="47" spans="5:13">
      <c r="E47" t="s">
        <v>125</v>
      </c>
      <c r="F47">
        <v>6</v>
      </c>
      <c r="G47" s="110" t="s">
        <v>421</v>
      </c>
      <c r="H47" s="1" t="s">
        <v>0</v>
      </c>
      <c r="I47" s="122"/>
      <c r="M47" s="42" t="s">
        <v>216</v>
      </c>
    </row>
    <row r="48" spans="5:13">
      <c r="E48" t="s">
        <v>66</v>
      </c>
      <c r="F48">
        <v>106</v>
      </c>
      <c r="G48" s="110" t="s">
        <v>377</v>
      </c>
      <c r="H48" s="5" t="s">
        <v>8</v>
      </c>
      <c r="I48" s="121"/>
      <c r="M48" s="42" t="s">
        <v>217</v>
      </c>
    </row>
    <row r="49" spans="5:13">
      <c r="E49" t="s">
        <v>67</v>
      </c>
      <c r="F49">
        <v>63</v>
      </c>
      <c r="G49" s="110" t="s">
        <v>378</v>
      </c>
      <c r="H49" s="1" t="s">
        <v>5</v>
      </c>
      <c r="I49" s="121"/>
      <c r="M49" s="42" t="s">
        <v>218</v>
      </c>
    </row>
    <row r="50" spans="5:13">
      <c r="E50" t="s">
        <v>68</v>
      </c>
      <c r="F50">
        <v>25</v>
      </c>
      <c r="G50" s="110" t="s">
        <v>379</v>
      </c>
      <c r="H50" s="2" t="s">
        <v>7</v>
      </c>
      <c r="I50" s="121"/>
      <c r="M50" s="42" t="s">
        <v>219</v>
      </c>
    </row>
    <row r="51" spans="5:13">
      <c r="E51" t="s">
        <v>69</v>
      </c>
      <c r="F51">
        <v>26</v>
      </c>
      <c r="G51" s="110" t="s">
        <v>380</v>
      </c>
      <c r="H51" s="2" t="s">
        <v>7</v>
      </c>
      <c r="I51" s="122"/>
      <c r="M51" s="42" t="s">
        <v>227</v>
      </c>
    </row>
    <row r="52" spans="5:13">
      <c r="E52" t="s">
        <v>70</v>
      </c>
      <c r="F52">
        <v>93</v>
      </c>
      <c r="G52" s="110" t="s">
        <v>381</v>
      </c>
      <c r="H52" s="2" t="s">
        <v>3</v>
      </c>
      <c r="I52" s="122"/>
      <c r="M52" s="42" t="s">
        <v>220</v>
      </c>
    </row>
    <row r="53" spans="5:13">
      <c r="E53" t="s">
        <v>71</v>
      </c>
      <c r="F53">
        <v>51</v>
      </c>
      <c r="G53" s="110" t="s">
        <v>382</v>
      </c>
      <c r="H53" s="3" t="s">
        <v>24</v>
      </c>
      <c r="I53" s="121"/>
      <c r="M53" s="42" t="s">
        <v>221</v>
      </c>
    </row>
    <row r="54" spans="5:13">
      <c r="E54" t="s">
        <v>441</v>
      </c>
      <c r="F54">
        <v>123</v>
      </c>
      <c r="G54" s="110" t="s">
        <v>440</v>
      </c>
      <c r="H54" s="2" t="s">
        <v>441</v>
      </c>
      <c r="I54" s="122"/>
      <c r="M54" s="42" t="s">
        <v>224</v>
      </c>
    </row>
    <row r="55" spans="5:13">
      <c r="E55" t="s">
        <v>72</v>
      </c>
      <c r="F55">
        <v>73</v>
      </c>
      <c r="G55" s="110" t="s">
        <v>383</v>
      </c>
      <c r="H55" s="3" t="s">
        <v>4</v>
      </c>
      <c r="I55" s="121"/>
      <c r="M55" s="42" t="s">
        <v>225</v>
      </c>
    </row>
    <row r="56" spans="5:13">
      <c r="E56" t="s">
        <v>74</v>
      </c>
      <c r="F56">
        <v>94</v>
      </c>
      <c r="G56" s="110" t="s">
        <v>385</v>
      </c>
      <c r="H56" s="2" t="s">
        <v>3</v>
      </c>
      <c r="I56" s="121"/>
      <c r="M56" s="42" t="s">
        <v>226</v>
      </c>
    </row>
    <row r="57" spans="5:13">
      <c r="E57" t="s">
        <v>76</v>
      </c>
      <c r="F57">
        <v>55</v>
      </c>
      <c r="G57" s="110" t="s">
        <v>386</v>
      </c>
      <c r="H57" s="3" t="s">
        <v>9</v>
      </c>
      <c r="I57" s="122"/>
      <c r="M57" s="42" t="s">
        <v>222</v>
      </c>
    </row>
    <row r="58" spans="5:13">
      <c r="E58" t="s">
        <v>77</v>
      </c>
      <c r="F58">
        <v>28</v>
      </c>
      <c r="G58" s="110" t="s">
        <v>388</v>
      </c>
      <c r="H58" s="2" t="s">
        <v>7</v>
      </c>
      <c r="I58" s="122"/>
      <c r="M58" s="42" t="s">
        <v>223</v>
      </c>
    </row>
    <row r="59" spans="5:13">
      <c r="E59" t="s">
        <v>73</v>
      </c>
      <c r="F59">
        <v>27</v>
      </c>
      <c r="G59" s="110" t="s">
        <v>384</v>
      </c>
      <c r="H59" s="2" t="s">
        <v>7</v>
      </c>
      <c r="I59" s="121"/>
    </row>
    <row r="60" spans="5:13">
      <c r="E60" t="s">
        <v>78</v>
      </c>
      <c r="F60">
        <v>81</v>
      </c>
      <c r="G60" s="110" t="s">
        <v>389</v>
      </c>
      <c r="H60" s="3" t="s">
        <v>6</v>
      </c>
      <c r="I60" s="122"/>
    </row>
    <row r="61" spans="5:13">
      <c r="E61" t="s">
        <v>79</v>
      </c>
      <c r="F61">
        <v>74</v>
      </c>
      <c r="G61" s="110" t="s">
        <v>390</v>
      </c>
      <c r="H61" s="3" t="s">
        <v>4</v>
      </c>
      <c r="I61" s="122"/>
    </row>
    <row r="62" spans="5:13">
      <c r="E62" t="s">
        <v>80</v>
      </c>
      <c r="F62">
        <v>107</v>
      </c>
      <c r="G62" s="110" t="s">
        <v>391</v>
      </c>
      <c r="H62" s="2" t="s">
        <v>8</v>
      </c>
      <c r="I62" s="124"/>
    </row>
    <row r="63" spans="5:13">
      <c r="E63" t="s">
        <v>81</v>
      </c>
      <c r="F63">
        <v>56</v>
      </c>
      <c r="G63" s="110" t="s">
        <v>392</v>
      </c>
      <c r="H63" s="3" t="s">
        <v>9</v>
      </c>
      <c r="I63" s="122"/>
    </row>
    <row r="64" spans="5:13">
      <c r="E64" t="s">
        <v>82</v>
      </c>
      <c r="F64">
        <v>31</v>
      </c>
      <c r="G64" s="110" t="s">
        <v>393</v>
      </c>
      <c r="H64" s="3" t="s">
        <v>13</v>
      </c>
      <c r="I64" s="122"/>
    </row>
    <row r="65" spans="5:9">
      <c r="E65" t="s">
        <v>83</v>
      </c>
      <c r="F65">
        <v>13</v>
      </c>
      <c r="G65" s="110" t="s">
        <v>394</v>
      </c>
      <c r="H65" s="4" t="s">
        <v>22</v>
      </c>
      <c r="I65" s="122"/>
    </row>
    <row r="66" spans="5:9">
      <c r="E66" t="s">
        <v>19</v>
      </c>
      <c r="F66">
        <v>121</v>
      </c>
      <c r="G66" s="110" t="s">
        <v>438</v>
      </c>
      <c r="H66" s="3" t="s">
        <v>19</v>
      </c>
      <c r="I66" s="122"/>
    </row>
    <row r="67" spans="5:9">
      <c r="E67" t="s">
        <v>85</v>
      </c>
      <c r="F67">
        <v>57</v>
      </c>
      <c r="G67" s="110" t="s">
        <v>400</v>
      </c>
      <c r="H67" s="3" t="s">
        <v>9</v>
      </c>
      <c r="I67" s="122"/>
    </row>
    <row r="68" spans="5:9">
      <c r="E68" t="s">
        <v>26</v>
      </c>
      <c r="F68">
        <v>125</v>
      </c>
      <c r="G68" s="110" t="s">
        <v>442</v>
      </c>
      <c r="H68" s="3" t="s">
        <v>26</v>
      </c>
      <c r="I68" s="121"/>
    </row>
    <row r="69" spans="5:9">
      <c r="E69" t="s">
        <v>86</v>
      </c>
      <c r="F69">
        <v>42</v>
      </c>
      <c r="G69" s="110" t="s">
        <v>401</v>
      </c>
      <c r="H69" s="3" t="s">
        <v>10</v>
      </c>
      <c r="I69" s="122"/>
    </row>
    <row r="70" spans="5:9">
      <c r="E70" t="s">
        <v>88</v>
      </c>
      <c r="F70">
        <v>43</v>
      </c>
      <c r="G70" s="110" t="s">
        <v>402</v>
      </c>
      <c r="H70" s="3" t="s">
        <v>10</v>
      </c>
      <c r="I70" s="122"/>
    </row>
    <row r="71" spans="5:9">
      <c r="E71" t="s">
        <v>89</v>
      </c>
      <c r="F71">
        <v>64</v>
      </c>
      <c r="G71" s="110" t="s">
        <v>403</v>
      </c>
      <c r="H71" s="3" t="s">
        <v>5</v>
      </c>
      <c r="I71" s="122"/>
    </row>
    <row r="72" spans="5:9">
      <c r="E72" t="s">
        <v>90</v>
      </c>
      <c r="F72">
        <v>44</v>
      </c>
      <c r="G72" s="110" t="s">
        <v>404</v>
      </c>
      <c r="H72" s="3" t="s">
        <v>10</v>
      </c>
      <c r="I72" s="122"/>
    </row>
    <row r="73" spans="5:9">
      <c r="E73" t="s">
        <v>91</v>
      </c>
      <c r="F73">
        <v>35</v>
      </c>
      <c r="G73" s="110" t="s">
        <v>405</v>
      </c>
      <c r="H73" s="2" t="s">
        <v>14</v>
      </c>
      <c r="I73" s="122"/>
    </row>
    <row r="74" spans="5:9">
      <c r="E74" t="s">
        <v>92</v>
      </c>
      <c r="F74">
        <v>39</v>
      </c>
      <c r="G74" s="110" t="s">
        <v>406</v>
      </c>
      <c r="H74" s="3" t="s">
        <v>1</v>
      </c>
      <c r="I74" s="122"/>
    </row>
    <row r="75" spans="5:9">
      <c r="E75" t="s">
        <v>29</v>
      </c>
      <c r="F75">
        <v>128</v>
      </c>
      <c r="G75" s="110"/>
      <c r="H75" s="3" t="s">
        <v>29</v>
      </c>
      <c r="I75" s="122"/>
    </row>
    <row r="76" spans="5:9">
      <c r="E76" t="s">
        <v>93</v>
      </c>
      <c r="F76">
        <v>17</v>
      </c>
      <c r="G76" s="110" t="s">
        <v>407</v>
      </c>
      <c r="H76" s="3" t="s">
        <v>16</v>
      </c>
      <c r="I76" s="121"/>
    </row>
    <row r="77" spans="5:9">
      <c r="E77" t="s">
        <v>94</v>
      </c>
      <c r="F77">
        <v>32</v>
      </c>
      <c r="G77" s="110" t="s">
        <v>408</v>
      </c>
      <c r="H77" s="3" t="s">
        <v>13</v>
      </c>
      <c r="I77" s="121"/>
    </row>
    <row r="78" spans="5:9">
      <c r="E78" t="s">
        <v>108</v>
      </c>
      <c r="F78">
        <v>2</v>
      </c>
      <c r="G78" s="110" t="s">
        <v>409</v>
      </c>
      <c r="H78" s="3" t="s">
        <v>0</v>
      </c>
      <c r="I78" s="121"/>
    </row>
    <row r="79" spans="5:9">
      <c r="E79" t="s">
        <v>95</v>
      </c>
      <c r="F79">
        <v>40</v>
      </c>
      <c r="G79" s="110" t="s">
        <v>410</v>
      </c>
      <c r="H79" s="3" t="s">
        <v>1</v>
      </c>
      <c r="I79" s="122"/>
    </row>
    <row r="80" spans="5:9">
      <c r="E80" t="s">
        <v>30</v>
      </c>
      <c r="F80">
        <v>127</v>
      </c>
      <c r="G80" s="110"/>
      <c r="H80" s="3" t="s">
        <v>30</v>
      </c>
      <c r="I80" s="121"/>
    </row>
    <row r="81" spans="5:9">
      <c r="E81" t="s">
        <v>96</v>
      </c>
      <c r="F81">
        <v>102</v>
      </c>
      <c r="G81" s="110" t="s">
        <v>411</v>
      </c>
      <c r="H81" s="3" t="s">
        <v>11</v>
      </c>
      <c r="I81" s="122"/>
    </row>
    <row r="82" spans="5:9">
      <c r="E82" t="s">
        <v>97</v>
      </c>
      <c r="F82">
        <v>75</v>
      </c>
      <c r="G82" s="110" t="s">
        <v>412</v>
      </c>
      <c r="H82" s="3" t="s">
        <v>4</v>
      </c>
      <c r="I82" s="122"/>
    </row>
    <row r="83" spans="5:9">
      <c r="E83" t="s">
        <v>99</v>
      </c>
      <c r="F83">
        <v>108</v>
      </c>
      <c r="G83" s="110" t="s">
        <v>414</v>
      </c>
      <c r="H83" s="2" t="s">
        <v>8</v>
      </c>
      <c r="I83" s="122"/>
    </row>
    <row r="84" spans="5:9" ht="15.75" customHeight="1">
      <c r="E84" t="s">
        <v>102</v>
      </c>
      <c r="F84">
        <v>95</v>
      </c>
      <c r="G84" s="110" t="s">
        <v>415</v>
      </c>
      <c r="H84" s="2" t="s">
        <v>3</v>
      </c>
      <c r="I84" s="122"/>
    </row>
    <row r="85" spans="5:9" ht="15.75" customHeight="1">
      <c r="E85" t="s">
        <v>27</v>
      </c>
      <c r="F85">
        <v>124</v>
      </c>
      <c r="G85" s="110"/>
      <c r="H85" s="3" t="s">
        <v>27</v>
      </c>
      <c r="I85" s="122"/>
    </row>
    <row r="86" spans="5:9" ht="15.75" customHeight="1">
      <c r="E86" t="s">
        <v>104</v>
      </c>
      <c r="F86">
        <v>36</v>
      </c>
      <c r="G86" s="110" t="s">
        <v>416</v>
      </c>
      <c r="H86" s="2" t="s">
        <v>14</v>
      </c>
      <c r="I86" s="122"/>
    </row>
    <row r="87" spans="5:9" ht="15.75" customHeight="1">
      <c r="E87" t="s">
        <v>105</v>
      </c>
      <c r="F87">
        <v>58</v>
      </c>
      <c r="G87" s="110" t="s">
        <v>417</v>
      </c>
      <c r="H87" s="3" t="s">
        <v>9</v>
      </c>
      <c r="I87" s="122"/>
    </row>
    <row r="88" spans="5:9" ht="15.75" customHeight="1">
      <c r="E88" t="s">
        <v>106</v>
      </c>
      <c r="F88">
        <v>96</v>
      </c>
      <c r="G88" s="110" t="s">
        <v>418</v>
      </c>
      <c r="H88" s="2" t="s">
        <v>3</v>
      </c>
      <c r="I88" s="122"/>
    </row>
    <row r="89" spans="5:9" ht="15.75" customHeight="1">
      <c r="E89" t="s">
        <v>110</v>
      </c>
      <c r="F89">
        <v>3</v>
      </c>
      <c r="G89" s="110" t="s">
        <v>419</v>
      </c>
      <c r="H89" s="3" t="s">
        <v>0</v>
      </c>
      <c r="I89" s="122"/>
    </row>
    <row r="90" spans="5:9">
      <c r="E90" t="s">
        <v>109</v>
      </c>
      <c r="F90">
        <v>21</v>
      </c>
      <c r="G90" s="110" t="s">
        <v>422</v>
      </c>
      <c r="H90" s="7" t="s">
        <v>15</v>
      </c>
      <c r="I90" s="123"/>
    </row>
    <row r="91" spans="5:9">
      <c r="E91" t="s">
        <v>126</v>
      </c>
      <c r="F91">
        <v>7</v>
      </c>
      <c r="G91" s="110" t="s">
        <v>420</v>
      </c>
      <c r="H91" s="7" t="s">
        <v>0</v>
      </c>
      <c r="I91" s="123"/>
    </row>
    <row r="92" spans="5:9">
      <c r="E92" t="s">
        <v>113</v>
      </c>
      <c r="F92">
        <v>18</v>
      </c>
      <c r="G92" s="110" t="s">
        <v>424</v>
      </c>
      <c r="H92" s="7" t="s">
        <v>16</v>
      </c>
      <c r="I92" s="122"/>
    </row>
    <row r="93" spans="5:9">
      <c r="E93" t="s">
        <v>114</v>
      </c>
      <c r="F93">
        <v>83</v>
      </c>
      <c r="G93" s="110" t="s">
        <v>425</v>
      </c>
      <c r="H93" s="7" t="s">
        <v>6</v>
      </c>
      <c r="I93" s="121"/>
    </row>
    <row r="94" spans="5:9">
      <c r="E94" t="s">
        <v>115</v>
      </c>
      <c r="F94">
        <v>84</v>
      </c>
      <c r="G94" s="110" t="s">
        <v>428</v>
      </c>
      <c r="H94" s="7" t="s">
        <v>6</v>
      </c>
      <c r="I94" s="122"/>
    </row>
    <row r="95" spans="5:9">
      <c r="E95" t="s">
        <v>123</v>
      </c>
      <c r="F95">
        <v>53</v>
      </c>
      <c r="G95" s="110" t="s">
        <v>429</v>
      </c>
      <c r="H95" s="7" t="s">
        <v>24</v>
      </c>
      <c r="I95" s="121"/>
    </row>
    <row r="96" spans="5:9">
      <c r="E96" t="s">
        <v>127</v>
      </c>
      <c r="F96">
        <v>8</v>
      </c>
      <c r="G96" s="110" t="s">
        <v>426</v>
      </c>
      <c r="H96" s="7" t="s">
        <v>0</v>
      </c>
      <c r="I96" s="122"/>
    </row>
    <row r="97" spans="5:9">
      <c r="E97" t="s">
        <v>128</v>
      </c>
      <c r="F97">
        <v>9</v>
      </c>
      <c r="G97" s="110" t="s">
        <v>427</v>
      </c>
      <c r="H97" s="3" t="s">
        <v>0</v>
      </c>
      <c r="I97" s="121"/>
    </row>
    <row r="98" spans="5:9">
      <c r="E98" t="s">
        <v>116</v>
      </c>
      <c r="F98">
        <v>114</v>
      </c>
      <c r="G98" s="110" t="s">
        <v>434</v>
      </c>
      <c r="H98" s="125" t="s">
        <v>2</v>
      </c>
      <c r="I98" s="122"/>
    </row>
    <row r="99" spans="5:9">
      <c r="E99" t="s">
        <v>117</v>
      </c>
      <c r="F99">
        <v>115</v>
      </c>
      <c r="G99" s="110" t="s">
        <v>435</v>
      </c>
      <c r="H99" s="6" t="s">
        <v>2</v>
      </c>
      <c r="I99" s="122"/>
    </row>
    <row r="100" spans="5:9">
      <c r="E100" t="s">
        <v>118</v>
      </c>
      <c r="F100">
        <v>59</v>
      </c>
      <c r="G100" s="110" t="s">
        <v>436</v>
      </c>
      <c r="H100" s="3" t="s">
        <v>9</v>
      </c>
      <c r="I100" s="122"/>
    </row>
    <row r="101" spans="5:9">
      <c r="E101" t="s">
        <v>119</v>
      </c>
      <c r="F101">
        <v>69</v>
      </c>
      <c r="G101" s="110" t="s">
        <v>433</v>
      </c>
      <c r="H101" s="9" t="s">
        <v>17</v>
      </c>
      <c r="I101" s="121"/>
    </row>
    <row r="102" spans="5:9">
      <c r="E102" t="s">
        <v>121</v>
      </c>
      <c r="F102">
        <v>45</v>
      </c>
      <c r="G102" s="110" t="s">
        <v>431</v>
      </c>
      <c r="H102" s="3" t="s">
        <v>10</v>
      </c>
      <c r="I102" s="122"/>
    </row>
    <row r="103" spans="5:9">
      <c r="E103" t="s">
        <v>28</v>
      </c>
      <c r="F103">
        <v>126</v>
      </c>
      <c r="G103" s="110"/>
      <c r="H103" s="3" t="s">
        <v>28</v>
      </c>
      <c r="I103" s="122"/>
    </row>
    <row r="104" spans="5:9">
      <c r="E104" t="s">
        <v>122</v>
      </c>
      <c r="F104">
        <v>37</v>
      </c>
      <c r="G104" s="110" t="s">
        <v>430</v>
      </c>
      <c r="H104" s="9" t="s">
        <v>14</v>
      </c>
      <c r="I104" s="122"/>
    </row>
    <row r="105" spans="5:9">
      <c r="E105" t="s">
        <v>111</v>
      </c>
      <c r="F105">
        <v>4</v>
      </c>
      <c r="G105" s="110" t="s">
        <v>423</v>
      </c>
      <c r="H105" s="7" t="s">
        <v>0</v>
      </c>
      <c r="I105" s="122"/>
    </row>
  </sheetData>
  <autoFilter ref="A1:C31">
    <sortState ref="A2:C31">
      <sortCondition ref="A1:A31"/>
    </sortState>
  </autoFilter>
  <sortState ref="A2:C31">
    <sortCondition ref="C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B115"/>
  <sheetViews>
    <sheetView workbookViewId="0">
      <pane xSplit="1" ySplit="1" topLeftCell="DN2" activePane="bottomRight" state="frozen"/>
      <selection activeCell="C1" sqref="A1:C31"/>
      <selection pane="topRight" activeCell="C1" sqref="A1:C31"/>
      <selection pane="bottomLeft" activeCell="C1" sqref="A1:C31"/>
      <selection pane="bottomRight" activeCell="C1" sqref="A1:C31"/>
    </sheetView>
  </sheetViews>
  <sheetFormatPr baseColWidth="10" defaultRowHeight="15"/>
  <cols>
    <col min="1" max="1" width="20.28515625" customWidth="1"/>
  </cols>
  <sheetData>
    <row r="1" spans="1:158" s="82" customFormat="1" ht="51">
      <c r="A1" s="64" t="s">
        <v>262</v>
      </c>
      <c r="B1" s="65" t="s">
        <v>108</v>
      </c>
      <c r="C1" s="66" t="s">
        <v>263</v>
      </c>
      <c r="D1" s="67" t="s">
        <v>111</v>
      </c>
      <c r="E1" s="67" t="s">
        <v>124</v>
      </c>
      <c r="F1" s="66" t="s">
        <v>264</v>
      </c>
      <c r="G1" s="66" t="s">
        <v>265</v>
      </c>
      <c r="H1" s="67" t="s">
        <v>266</v>
      </c>
      <c r="I1" s="67" t="s">
        <v>267</v>
      </c>
      <c r="J1" s="1" t="s">
        <v>0</v>
      </c>
      <c r="K1" s="68" t="s">
        <v>38</v>
      </c>
      <c r="L1" s="67" t="s">
        <v>40</v>
      </c>
      <c r="M1" s="67" t="s">
        <v>83</v>
      </c>
      <c r="N1" s="67" t="s">
        <v>268</v>
      </c>
      <c r="O1" s="4" t="s">
        <v>22</v>
      </c>
      <c r="P1" s="69" t="s">
        <v>32</v>
      </c>
      <c r="Q1" s="70" t="s">
        <v>93</v>
      </c>
      <c r="R1" s="70" t="s">
        <v>113</v>
      </c>
      <c r="S1" s="3" t="s">
        <v>16</v>
      </c>
      <c r="T1" s="69" t="s">
        <v>59</v>
      </c>
      <c r="U1" s="72" t="s">
        <v>269</v>
      </c>
      <c r="V1" s="3" t="s">
        <v>15</v>
      </c>
      <c r="W1" s="69" t="s">
        <v>48</v>
      </c>
      <c r="X1" s="70" t="s">
        <v>270</v>
      </c>
      <c r="Y1" s="70" t="s">
        <v>68</v>
      </c>
      <c r="Z1" s="72" t="s">
        <v>271</v>
      </c>
      <c r="AA1" s="70" t="s">
        <v>272</v>
      </c>
      <c r="AB1" s="70" t="s">
        <v>77</v>
      </c>
      <c r="AC1" s="2" t="s">
        <v>7</v>
      </c>
      <c r="AD1" s="69" t="s">
        <v>44</v>
      </c>
      <c r="AE1" s="70" t="s">
        <v>82</v>
      </c>
      <c r="AF1" s="70" t="s">
        <v>94</v>
      </c>
      <c r="AG1" s="3" t="s">
        <v>13</v>
      </c>
      <c r="AH1" s="69" t="s">
        <v>273</v>
      </c>
      <c r="AI1" s="70" t="s">
        <v>274</v>
      </c>
      <c r="AJ1" s="72" t="s">
        <v>275</v>
      </c>
      <c r="AK1" s="70" t="s">
        <v>122</v>
      </c>
      <c r="AL1" s="73" t="s">
        <v>53</v>
      </c>
      <c r="AM1" s="69" t="s">
        <v>92</v>
      </c>
      <c r="AN1" s="70" t="s">
        <v>276</v>
      </c>
      <c r="AO1" s="3" t="s">
        <v>1</v>
      </c>
      <c r="AP1" s="74" t="s">
        <v>277</v>
      </c>
      <c r="AQ1" s="75" t="s">
        <v>88</v>
      </c>
      <c r="AR1" s="75" t="s">
        <v>90</v>
      </c>
      <c r="AS1" s="75" t="s">
        <v>121</v>
      </c>
      <c r="AT1" s="71" t="s">
        <v>87</v>
      </c>
      <c r="AU1" s="76" t="s">
        <v>278</v>
      </c>
      <c r="AV1" s="75" t="s">
        <v>279</v>
      </c>
      <c r="AW1" s="2" t="s">
        <v>12</v>
      </c>
      <c r="AX1" s="69" t="s">
        <v>57</v>
      </c>
      <c r="AY1" s="70" t="s">
        <v>71</v>
      </c>
      <c r="AZ1" s="70" t="s">
        <v>280</v>
      </c>
      <c r="BA1" s="72" t="s">
        <v>281</v>
      </c>
      <c r="BB1" s="3" t="s">
        <v>24</v>
      </c>
      <c r="BC1" s="77" t="s">
        <v>282</v>
      </c>
      <c r="BD1" s="72" t="s">
        <v>283</v>
      </c>
      <c r="BE1" s="70" t="s">
        <v>85</v>
      </c>
      <c r="BF1" s="70" t="s">
        <v>105</v>
      </c>
      <c r="BG1" s="70" t="s">
        <v>118</v>
      </c>
      <c r="BH1" s="3" t="s">
        <v>9</v>
      </c>
      <c r="BI1" s="74" t="s">
        <v>54</v>
      </c>
      <c r="BJ1" s="75" t="s">
        <v>61</v>
      </c>
      <c r="BK1" s="78" t="s">
        <v>284</v>
      </c>
      <c r="BL1" s="75" t="s">
        <v>89</v>
      </c>
      <c r="BM1" s="3" t="s">
        <v>5</v>
      </c>
      <c r="BN1" s="69" t="s">
        <v>46</v>
      </c>
      <c r="BO1" s="72" t="s">
        <v>285</v>
      </c>
      <c r="BP1" s="70" t="s">
        <v>286</v>
      </c>
      <c r="BQ1" s="70" t="s">
        <v>119</v>
      </c>
      <c r="BR1" s="2" t="s">
        <v>17</v>
      </c>
      <c r="BS1" s="69" t="s">
        <v>56</v>
      </c>
      <c r="BT1" s="70" t="s">
        <v>65</v>
      </c>
      <c r="BU1" s="70" t="s">
        <v>72</v>
      </c>
      <c r="BV1" s="72" t="s">
        <v>287</v>
      </c>
      <c r="BW1" s="72" t="s">
        <v>288</v>
      </c>
      <c r="BX1" s="3" t="s">
        <v>4</v>
      </c>
      <c r="BY1" s="69" t="s">
        <v>289</v>
      </c>
      <c r="BZ1" s="70" t="s">
        <v>42</v>
      </c>
      <c r="CA1" s="72" t="s">
        <v>290</v>
      </c>
      <c r="CB1" s="70" t="s">
        <v>64</v>
      </c>
      <c r="CC1" s="70" t="s">
        <v>78</v>
      </c>
      <c r="CD1" s="72" t="s">
        <v>291</v>
      </c>
      <c r="CE1" s="70" t="s">
        <v>114</v>
      </c>
      <c r="CF1" s="72" t="s">
        <v>292</v>
      </c>
      <c r="CG1" s="3" t="s">
        <v>6</v>
      </c>
      <c r="CH1" s="69" t="s">
        <v>49</v>
      </c>
      <c r="CI1" s="70" t="s">
        <v>55</v>
      </c>
      <c r="CJ1" s="70" t="s">
        <v>293</v>
      </c>
      <c r="CK1" s="2" t="s">
        <v>25</v>
      </c>
      <c r="CL1" s="79" t="s">
        <v>129</v>
      </c>
      <c r="CM1" s="80" t="s">
        <v>294</v>
      </c>
      <c r="CN1" s="70" t="s">
        <v>58</v>
      </c>
      <c r="CO1" s="70" t="s">
        <v>295</v>
      </c>
      <c r="CP1" s="70" t="s">
        <v>74</v>
      </c>
      <c r="CQ1" s="70" t="s">
        <v>102</v>
      </c>
      <c r="CR1" s="70" t="s">
        <v>106</v>
      </c>
      <c r="CS1" s="70" t="s">
        <v>296</v>
      </c>
      <c r="CT1" s="9" t="s">
        <v>3</v>
      </c>
      <c r="CU1" s="79" t="s">
        <v>33</v>
      </c>
      <c r="CV1" s="80" t="s">
        <v>45</v>
      </c>
      <c r="CW1" s="80" t="s">
        <v>297</v>
      </c>
      <c r="CX1" s="80" t="s">
        <v>298</v>
      </c>
      <c r="CY1" s="3" t="s">
        <v>11</v>
      </c>
      <c r="CZ1" s="69" t="s">
        <v>41</v>
      </c>
      <c r="DA1" s="70" t="s">
        <v>62</v>
      </c>
      <c r="DB1" s="70" t="s">
        <v>66</v>
      </c>
      <c r="DC1" s="70" t="s">
        <v>299</v>
      </c>
      <c r="DD1" s="72" t="s">
        <v>300</v>
      </c>
      <c r="DE1" s="2" t="s">
        <v>8</v>
      </c>
      <c r="DF1" s="81" t="s">
        <v>301</v>
      </c>
      <c r="DG1" s="70" t="s">
        <v>302</v>
      </c>
      <c r="DH1" s="72" t="s">
        <v>303</v>
      </c>
      <c r="DI1" s="72" t="s">
        <v>304</v>
      </c>
      <c r="DJ1" s="70" t="s">
        <v>116</v>
      </c>
      <c r="DK1" s="70" t="s">
        <v>117</v>
      </c>
      <c r="DL1" s="6" t="s">
        <v>2</v>
      </c>
      <c r="DM1" s="81" t="s">
        <v>305</v>
      </c>
      <c r="DN1" s="72" t="s">
        <v>306</v>
      </c>
      <c r="DO1" s="3" t="s">
        <v>23</v>
      </c>
      <c r="DP1" s="2" t="s">
        <v>18</v>
      </c>
      <c r="DQ1" s="3" t="s">
        <v>19</v>
      </c>
      <c r="DR1" s="1" t="s">
        <v>20</v>
      </c>
      <c r="DS1" s="9" t="s">
        <v>21</v>
      </c>
      <c r="DT1" s="7" t="s">
        <v>27</v>
      </c>
      <c r="DU1" s="3" t="s">
        <v>26</v>
      </c>
      <c r="DV1" s="7" t="s">
        <v>28</v>
      </c>
      <c r="DW1" s="3" t="s">
        <v>30</v>
      </c>
      <c r="DX1" s="3" t="s">
        <v>29</v>
      </c>
    </row>
    <row r="2" spans="1:158" s="86" customFormat="1" ht="12">
      <c r="A2" s="84" t="s">
        <v>310</v>
      </c>
      <c r="B2" s="85">
        <v>0.17051781404573585</v>
      </c>
      <c r="C2" s="85"/>
      <c r="D2" s="85">
        <v>0.15612829825405855</v>
      </c>
      <c r="E2" s="85"/>
      <c r="F2" s="85"/>
      <c r="G2" s="85"/>
      <c r="H2" s="85"/>
      <c r="I2" s="85"/>
      <c r="J2" s="85">
        <v>0.16936158018770486</v>
      </c>
      <c r="K2" s="85"/>
      <c r="L2" s="85"/>
      <c r="M2" s="85"/>
      <c r="N2" s="85"/>
      <c r="O2" s="85"/>
      <c r="P2" s="85"/>
      <c r="Q2" s="85">
        <v>0.2232604705489738</v>
      </c>
      <c r="R2" s="85"/>
      <c r="S2" s="85">
        <v>0.2232604705489738</v>
      </c>
      <c r="T2" s="85"/>
      <c r="U2" s="85"/>
      <c r="V2" s="85"/>
      <c r="W2" s="85">
        <v>0.44225008779721936</v>
      </c>
      <c r="X2" s="85"/>
      <c r="Y2" s="85"/>
      <c r="Z2" s="85">
        <v>0.20710220882902799</v>
      </c>
      <c r="AA2" s="85"/>
      <c r="AB2" s="85">
        <v>0.30975359194362856</v>
      </c>
      <c r="AC2" s="85">
        <v>0.30448340723304546</v>
      </c>
      <c r="AD2" s="85">
        <v>0.1252906138847962</v>
      </c>
      <c r="AE2" s="85"/>
      <c r="AF2" s="85"/>
      <c r="AG2" s="85">
        <v>0.1252906138847962</v>
      </c>
      <c r="AH2" s="85"/>
      <c r="AI2" s="85"/>
      <c r="AJ2" s="85"/>
      <c r="AK2" s="85">
        <v>0.21723424118196208</v>
      </c>
      <c r="AL2" s="85">
        <v>0.21723424118196208</v>
      </c>
      <c r="AM2" s="85"/>
      <c r="AN2" s="85">
        <v>0.29392596931863946</v>
      </c>
      <c r="AO2" s="85">
        <v>0.29392596931863946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>
        <v>0.32815459028752264</v>
      </c>
      <c r="BD2" s="85">
        <v>0.35693087465403983</v>
      </c>
      <c r="BE2" s="85"/>
      <c r="BF2" s="85"/>
      <c r="BG2" s="85"/>
      <c r="BH2" s="85">
        <v>0.33536461189002897</v>
      </c>
      <c r="BI2" s="85"/>
      <c r="BJ2" s="85">
        <v>0.31852462156788719</v>
      </c>
      <c r="BK2" s="85"/>
      <c r="BL2" s="85"/>
      <c r="BM2" s="85">
        <v>0.31852462156788719</v>
      </c>
      <c r="BN2" s="85"/>
      <c r="BO2" s="85"/>
      <c r="BP2" s="85"/>
      <c r="BQ2" s="85"/>
      <c r="BR2" s="85"/>
      <c r="BS2" s="85"/>
      <c r="BT2" s="85"/>
      <c r="BU2" s="85"/>
      <c r="BV2" s="85"/>
      <c r="BW2" s="85">
        <v>0.27008818742666818</v>
      </c>
      <c r="BX2" s="85">
        <v>0.27008818742666818</v>
      </c>
      <c r="BY2" s="85"/>
      <c r="BZ2" s="85"/>
      <c r="CA2" s="85">
        <v>0.1097998184363989</v>
      </c>
      <c r="CB2" s="85"/>
      <c r="CC2" s="85"/>
      <c r="CD2" s="85"/>
      <c r="CE2" s="85"/>
      <c r="CF2" s="85"/>
      <c r="CG2" s="85">
        <v>0.1097998184363989</v>
      </c>
      <c r="CH2" s="85"/>
      <c r="CI2" s="85"/>
      <c r="CJ2" s="85"/>
      <c r="CK2" s="85"/>
      <c r="CL2" s="85">
        <v>0.30749563706092314</v>
      </c>
      <c r="CM2" s="85"/>
      <c r="CN2" s="85"/>
      <c r="CO2" s="85"/>
      <c r="CP2" s="85"/>
      <c r="CQ2" s="85"/>
      <c r="CR2" s="85"/>
      <c r="CS2" s="85">
        <v>6.1296538612409926E-2</v>
      </c>
      <c r="CT2" s="85">
        <v>0.22524864700447075</v>
      </c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>
        <v>0.29392596931863946</v>
      </c>
      <c r="DJ2" s="85">
        <v>0.1439783709622097</v>
      </c>
      <c r="DK2" s="85">
        <v>0.15892225648373001</v>
      </c>
      <c r="DL2" s="85">
        <v>0.15783590406119613</v>
      </c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</row>
    <row r="3" spans="1:158" s="87" customFormat="1" ht="12">
      <c r="A3" s="84" t="s">
        <v>205</v>
      </c>
      <c r="B3" s="85">
        <v>0.14285714285714285</v>
      </c>
      <c r="C3" s="85"/>
      <c r="D3" s="85"/>
      <c r="E3" s="85"/>
      <c r="F3" s="85"/>
      <c r="G3" s="85"/>
      <c r="H3" s="85"/>
      <c r="I3" s="85">
        <v>0.13333333333333333</v>
      </c>
      <c r="J3" s="85">
        <v>0.14035087719298245</v>
      </c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>
        <v>0</v>
      </c>
      <c r="BD3" s="85"/>
      <c r="BE3" s="85"/>
      <c r="BF3" s="85"/>
      <c r="BG3" s="85">
        <v>0</v>
      </c>
      <c r="BH3" s="85">
        <v>0</v>
      </c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>
        <v>0.5</v>
      </c>
      <c r="BU3" s="85">
        <v>9.5238095238095233E-2</v>
      </c>
      <c r="BV3" s="85">
        <v>0</v>
      </c>
      <c r="BW3" s="85"/>
      <c r="BX3" s="85">
        <v>0.31034482758620691</v>
      </c>
      <c r="BY3" s="85"/>
      <c r="BZ3" s="85"/>
      <c r="CA3" s="85">
        <v>0.13013698630136986</v>
      </c>
      <c r="CB3" s="85"/>
      <c r="CC3" s="85"/>
      <c r="CD3" s="85"/>
      <c r="CE3" s="85">
        <v>0.08</v>
      </c>
      <c r="CF3" s="85">
        <v>0.11538461538461539</v>
      </c>
      <c r="CG3" s="85">
        <v>0.12</v>
      </c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>
        <v>0</v>
      </c>
      <c r="DB3" s="85">
        <v>0.5</v>
      </c>
      <c r="DC3" s="85"/>
      <c r="DD3" s="85">
        <v>0.1111111111111111</v>
      </c>
      <c r="DE3" s="85">
        <v>0.33333333333333331</v>
      </c>
      <c r="DF3" s="85"/>
      <c r="DG3" s="85"/>
      <c r="DH3" s="85">
        <v>0.2</v>
      </c>
      <c r="DI3" s="85">
        <v>8.6956521739130432E-2</v>
      </c>
      <c r="DJ3" s="85">
        <v>0.16470588235294117</v>
      </c>
      <c r="DK3" s="85"/>
      <c r="DL3" s="85">
        <v>0.13966480446927373</v>
      </c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</row>
    <row r="4" spans="1:158" s="86" customFormat="1" ht="12">
      <c r="A4" s="84" t="s">
        <v>235</v>
      </c>
      <c r="B4" s="85">
        <v>0.29836213322950222</v>
      </c>
      <c r="C4" s="85">
        <v>0.42393465938506225</v>
      </c>
      <c r="D4" s="85">
        <v>0.30895525911289212</v>
      </c>
      <c r="E4" s="85">
        <v>0.25826220331052874</v>
      </c>
      <c r="F4" s="85">
        <v>0.32520615649581053</v>
      </c>
      <c r="G4" s="85">
        <v>0.31467606030834533</v>
      </c>
      <c r="H4" s="85">
        <v>0.37833967586230144</v>
      </c>
      <c r="I4" s="85">
        <v>0.67576112145343536</v>
      </c>
      <c r="J4" s="85">
        <v>0.31874742220456515</v>
      </c>
      <c r="K4" s="85">
        <v>0.48693489670395645</v>
      </c>
      <c r="L4" s="85">
        <v>0.3895368042348048</v>
      </c>
      <c r="M4" s="85">
        <v>0.37917401348177387</v>
      </c>
      <c r="N4" s="85">
        <v>0.22977262738962156</v>
      </c>
      <c r="O4" s="85">
        <v>0.33707293913712288</v>
      </c>
      <c r="P4" s="85">
        <v>0.39247843806594851</v>
      </c>
      <c r="Q4" s="85">
        <v>0.45446100094956143</v>
      </c>
      <c r="R4" s="85">
        <v>0.23134554123417322</v>
      </c>
      <c r="S4" s="85">
        <v>0.40037463284709612</v>
      </c>
      <c r="T4" s="85">
        <v>0.5477268806910961</v>
      </c>
      <c r="U4" s="85">
        <v>0.13664538626054487</v>
      </c>
      <c r="V4" s="85">
        <v>0.43062181173249264</v>
      </c>
      <c r="W4" s="85">
        <v>0.40792340558338736</v>
      </c>
      <c r="X4" s="85">
        <v>0.37755969618937518</v>
      </c>
      <c r="Y4" s="85">
        <v>0.21602477861189212</v>
      </c>
      <c r="Z4" s="85">
        <v>0.44636543663139833</v>
      </c>
      <c r="AA4" s="85">
        <v>0.23833788780494028</v>
      </c>
      <c r="AB4" s="85">
        <v>0.32943400380878118</v>
      </c>
      <c r="AC4" s="85">
        <v>0.34830802729706517</v>
      </c>
      <c r="AD4" s="85">
        <v>0.44604303642138432</v>
      </c>
      <c r="AE4" s="85">
        <v>0.4073766049896384</v>
      </c>
      <c r="AF4" s="85"/>
      <c r="AG4" s="85">
        <v>0.41384273776370811</v>
      </c>
      <c r="AH4" s="85">
        <v>0.32025472187118215</v>
      </c>
      <c r="AI4" s="85">
        <v>0</v>
      </c>
      <c r="AJ4" s="85">
        <v>0.31571555698078646</v>
      </c>
      <c r="AK4" s="85">
        <v>0.37183852732403422</v>
      </c>
      <c r="AL4" s="85">
        <v>0.30575222949631875</v>
      </c>
      <c r="AM4" s="85">
        <v>0.20084912721644527</v>
      </c>
      <c r="AN4" s="85">
        <v>5.7733323600505093E-2</v>
      </c>
      <c r="AO4" s="85">
        <v>0.19688912137313394</v>
      </c>
      <c r="AP4" s="85">
        <v>0.37348127863601066</v>
      </c>
      <c r="AQ4" s="85">
        <v>0.4350750015360087</v>
      </c>
      <c r="AR4" s="85">
        <v>0.43224474556413517</v>
      </c>
      <c r="AS4" s="85">
        <v>0.37191350220633651</v>
      </c>
      <c r="AT4" s="85">
        <v>0.42183531566213145</v>
      </c>
      <c r="AU4" s="85">
        <v>0.35653012682094376</v>
      </c>
      <c r="AV4" s="85">
        <v>0.331240396014502</v>
      </c>
      <c r="AW4" s="85">
        <v>0.35246713524576873</v>
      </c>
      <c r="AX4" s="85">
        <v>0.32430770788488555</v>
      </c>
      <c r="AY4" s="85"/>
      <c r="AZ4" s="85">
        <v>0.27871461251132362</v>
      </c>
      <c r="BA4" s="85">
        <v>0.43404980665308474</v>
      </c>
      <c r="BB4" s="85">
        <v>0.35727010339960019</v>
      </c>
      <c r="BC4" s="85">
        <v>0.20745612405268959</v>
      </c>
      <c r="BD4" s="85">
        <v>0.39291557228621982</v>
      </c>
      <c r="BE4" s="85">
        <v>0.23600340916712897</v>
      </c>
      <c r="BF4" s="85">
        <v>0.31818875861007095</v>
      </c>
      <c r="BG4" s="85">
        <v>0.51262624695242898</v>
      </c>
      <c r="BH4" s="85">
        <v>0.32819709115022233</v>
      </c>
      <c r="BI4" s="85"/>
      <c r="BJ4" s="85">
        <v>0.34421959818697795</v>
      </c>
      <c r="BK4" s="85">
        <v>0.29557848441083007</v>
      </c>
      <c r="BL4" s="85">
        <v>0.37828418641682143</v>
      </c>
      <c r="BM4" s="85">
        <v>0.3410975787708273</v>
      </c>
      <c r="BN4" s="85">
        <v>0.32324459360802393</v>
      </c>
      <c r="BO4" s="85">
        <v>0.23939032382040987</v>
      </c>
      <c r="BP4" s="85">
        <v>0.5467628945108054</v>
      </c>
      <c r="BQ4" s="85">
        <v>0.51229740855005801</v>
      </c>
      <c r="BR4" s="85">
        <v>0.40238828596385312</v>
      </c>
      <c r="BS4" s="85">
        <v>0.31849165840500887</v>
      </c>
      <c r="BT4" s="85">
        <v>0.37420542575597748</v>
      </c>
      <c r="BU4" s="85">
        <v>0.45285950146062076</v>
      </c>
      <c r="BV4" s="85">
        <v>0.20175076539782635</v>
      </c>
      <c r="BW4" s="85">
        <v>0.28684127625880268</v>
      </c>
      <c r="BX4" s="85">
        <v>0.36943160380256712</v>
      </c>
      <c r="BY4" s="85">
        <v>0.17931827183053473</v>
      </c>
      <c r="BZ4" s="85">
        <v>0.40262041343527649</v>
      </c>
      <c r="CA4" s="85">
        <v>0.31542301361417596</v>
      </c>
      <c r="CB4" s="85">
        <v>0.27560965182748581</v>
      </c>
      <c r="CC4" s="85">
        <v>0.3076403213581429</v>
      </c>
      <c r="CD4" s="85">
        <v>0.22863010208968521</v>
      </c>
      <c r="CE4" s="85">
        <v>0.11384502810346543</v>
      </c>
      <c r="CF4" s="85">
        <v>6.2880293768310933E-2</v>
      </c>
      <c r="CG4" s="85">
        <v>0.22987250256071023</v>
      </c>
      <c r="CH4" s="85">
        <v>0.30246192600749117</v>
      </c>
      <c r="CI4" s="85">
        <v>0.23813545615926307</v>
      </c>
      <c r="CJ4" s="85">
        <v>0.37274964155246698</v>
      </c>
      <c r="CK4" s="85">
        <v>0.31289431519131405</v>
      </c>
      <c r="CL4" s="85">
        <v>0.45777505290413795</v>
      </c>
      <c r="CM4" s="85">
        <v>0.22152834530146356</v>
      </c>
      <c r="CN4" s="85">
        <v>0.3697511036946568</v>
      </c>
      <c r="CO4" s="85">
        <v>0.4102745838642472</v>
      </c>
      <c r="CP4" s="85">
        <v>0.37768642786317808</v>
      </c>
      <c r="CQ4" s="85">
        <v>0.33127675982819499</v>
      </c>
      <c r="CR4" s="85">
        <v>0.31300035810895371</v>
      </c>
      <c r="CS4" s="85">
        <v>0.38960982579614062</v>
      </c>
      <c r="CT4" s="85">
        <v>0.37461740005933508</v>
      </c>
      <c r="CU4" s="85">
        <v>0.25961599684776859</v>
      </c>
      <c r="CV4" s="85">
        <v>0.17702193164520003</v>
      </c>
      <c r="CW4" s="85"/>
      <c r="CX4" s="85">
        <v>0.26936725128539357</v>
      </c>
      <c r="CY4" s="85">
        <v>0.26501516585277463</v>
      </c>
      <c r="CZ4" s="85">
        <v>0.17541413182243637</v>
      </c>
      <c r="DA4" s="85">
        <v>0.29380541094477719</v>
      </c>
      <c r="DB4" s="85">
        <v>0.45949765630841677</v>
      </c>
      <c r="DC4" s="85"/>
      <c r="DD4" s="85">
        <v>0.24979950330573059</v>
      </c>
      <c r="DE4" s="85">
        <v>0.26808054402522524</v>
      </c>
      <c r="DF4" s="85">
        <v>0.21666014421585231</v>
      </c>
      <c r="DG4" s="85">
        <v>0.34579382900326794</v>
      </c>
      <c r="DH4" s="85">
        <v>0.25470882595880218</v>
      </c>
      <c r="DI4" s="85">
        <v>0.3773216621927033</v>
      </c>
      <c r="DJ4" s="85">
        <v>0.32697925633796432</v>
      </c>
      <c r="DK4" s="85">
        <v>0.14805641978368236</v>
      </c>
      <c r="DL4" s="85">
        <v>0.31067305701927606</v>
      </c>
      <c r="DM4" s="85">
        <v>0.40763555863754602</v>
      </c>
      <c r="DN4" s="85">
        <v>0.14590365401696487</v>
      </c>
      <c r="DO4" s="85">
        <v>0.26651897972808775</v>
      </c>
      <c r="DP4" s="85">
        <v>0.14591538492328765</v>
      </c>
      <c r="DQ4" s="85">
        <v>0.43426286197540076</v>
      </c>
      <c r="DR4" s="85">
        <v>0.33364809904616333</v>
      </c>
      <c r="DS4" s="85">
        <v>0.41422395095100434</v>
      </c>
      <c r="DT4" s="85"/>
      <c r="DU4" s="85">
        <v>0.43124448596102233</v>
      </c>
      <c r="DV4" s="85"/>
      <c r="DW4" s="85">
        <v>0.38562165359834871</v>
      </c>
      <c r="DX4" s="85">
        <v>0.34671120678428974</v>
      </c>
    </row>
    <row r="5" spans="1:158" s="86" customFormat="1" ht="12">
      <c r="A5" s="84" t="s">
        <v>236</v>
      </c>
      <c r="B5" s="85">
        <v>0.2</v>
      </c>
      <c r="C5" s="85">
        <v>0.56783701777199824</v>
      </c>
      <c r="D5" s="85">
        <v>0.59161230195712955</v>
      </c>
      <c r="E5" s="85">
        <v>0.78666666666666663</v>
      </c>
      <c r="F5" s="85"/>
      <c r="G5" s="85"/>
      <c r="H5" s="85"/>
      <c r="I5" s="85">
        <v>0.52027027027027029</v>
      </c>
      <c r="J5" s="85">
        <v>0.57631456491391342</v>
      </c>
      <c r="K5" s="85">
        <v>0.46527777777777779</v>
      </c>
      <c r="L5" s="85">
        <v>0.50704225352112675</v>
      </c>
      <c r="M5" s="85">
        <v>0.46925972396486826</v>
      </c>
      <c r="N5" s="85">
        <v>0.60893470790378001</v>
      </c>
      <c r="O5" s="85">
        <v>0.55249290636400483</v>
      </c>
      <c r="P5" s="85">
        <v>0.59344262295081962</v>
      </c>
      <c r="Q5" s="85">
        <v>0.63024142312579412</v>
      </c>
      <c r="R5" s="85">
        <v>0.62609970674486803</v>
      </c>
      <c r="S5" s="85">
        <v>0.61640152363880796</v>
      </c>
      <c r="T5" s="85">
        <v>0.5856950067476383</v>
      </c>
      <c r="U5" s="85">
        <v>0.63951187335092352</v>
      </c>
      <c r="V5" s="85">
        <v>0.6289424860853432</v>
      </c>
      <c r="W5" s="85">
        <v>0.5663716814159292</v>
      </c>
      <c r="X5" s="85"/>
      <c r="Y5" s="85">
        <v>0.64130434782608692</v>
      </c>
      <c r="Z5" s="85">
        <v>0.47368421052631576</v>
      </c>
      <c r="AA5" s="85">
        <v>0.64375000000000004</v>
      </c>
      <c r="AB5" s="85">
        <v>0</v>
      </c>
      <c r="AC5" s="85">
        <v>0.56103575832305796</v>
      </c>
      <c r="AD5" s="85">
        <v>0.88311688311688308</v>
      </c>
      <c r="AE5" s="85">
        <v>0.6875</v>
      </c>
      <c r="AF5" s="85">
        <v>0</v>
      </c>
      <c r="AG5" s="85">
        <v>0.77011494252873558</v>
      </c>
      <c r="AH5" s="85">
        <v>0.64148527528809218</v>
      </c>
      <c r="AI5" s="85">
        <v>0.6470588235294118</v>
      </c>
      <c r="AJ5" s="85">
        <v>0.68233486943164368</v>
      </c>
      <c r="AK5" s="85">
        <v>0.57165861513687599</v>
      </c>
      <c r="AL5" s="85">
        <v>0.65792850595783681</v>
      </c>
      <c r="AM5" s="85">
        <v>0.50837988826815639</v>
      </c>
      <c r="AN5" s="85">
        <v>0.5524326877657062</v>
      </c>
      <c r="AO5" s="85">
        <v>0.55064581917063227</v>
      </c>
      <c r="AP5" s="85">
        <v>0.60749475044419321</v>
      </c>
      <c r="AQ5" s="85">
        <v>0.65217391304347827</v>
      </c>
      <c r="AR5" s="85">
        <v>0.58363832077502686</v>
      </c>
      <c r="AS5" s="85">
        <v>0.4974160206718346</v>
      </c>
      <c r="AT5" s="85">
        <v>0.58503620273531776</v>
      </c>
      <c r="AU5" s="85"/>
      <c r="AV5" s="85">
        <v>0.56981132075471697</v>
      </c>
      <c r="AW5" s="85">
        <v>0.56981132075471697</v>
      </c>
      <c r="AX5" s="85">
        <v>0.15384615384615385</v>
      </c>
      <c r="AY5" s="85">
        <v>0.58737024221453282</v>
      </c>
      <c r="AZ5" s="85">
        <v>0.56603773584905659</v>
      </c>
      <c r="BA5" s="85">
        <v>0.54166666666666663</v>
      </c>
      <c r="BB5" s="85">
        <v>0.5820777160983347</v>
      </c>
      <c r="BC5" s="85">
        <v>0.19476744186046513</v>
      </c>
      <c r="BD5" s="85">
        <v>0.1044776119402985</v>
      </c>
      <c r="BE5" s="85"/>
      <c r="BF5" s="85">
        <v>0.52490421455938696</v>
      </c>
      <c r="BG5" s="85">
        <v>0.22785176606832658</v>
      </c>
      <c r="BH5" s="85">
        <v>0.27126193001060445</v>
      </c>
      <c r="BI5" s="85">
        <v>0.6</v>
      </c>
      <c r="BJ5" s="85">
        <v>0.41778975741239893</v>
      </c>
      <c r="BK5" s="85">
        <v>0.26136363636363635</v>
      </c>
      <c r="BL5" s="85">
        <v>0.55990783410138245</v>
      </c>
      <c r="BM5" s="85">
        <v>0.4420686225758329</v>
      </c>
      <c r="BN5" s="85"/>
      <c r="BO5" s="85">
        <v>0.61689587426326131</v>
      </c>
      <c r="BP5" s="85">
        <v>0.62863795110593712</v>
      </c>
      <c r="BQ5" s="85"/>
      <c r="BR5" s="85">
        <v>0.6203799654576857</v>
      </c>
      <c r="BS5" s="85">
        <v>0.38461538461538464</v>
      </c>
      <c r="BT5" s="85">
        <v>0.49373433583959897</v>
      </c>
      <c r="BU5" s="85">
        <v>0.51865671641791045</v>
      </c>
      <c r="BV5" s="85"/>
      <c r="BW5" s="85">
        <v>0.75</v>
      </c>
      <c r="BX5" s="85">
        <v>0.5148475120385233</v>
      </c>
      <c r="BY5" s="85">
        <v>0.73950795947901593</v>
      </c>
      <c r="BZ5" s="85">
        <v>0.57586206896551728</v>
      </c>
      <c r="CA5" s="85">
        <v>0.62235682819383265</v>
      </c>
      <c r="CB5" s="85">
        <v>0.51551007355292611</v>
      </c>
      <c r="CC5" s="85">
        <v>0.60215053763440862</v>
      </c>
      <c r="CD5" s="85">
        <v>0.78443113772455086</v>
      </c>
      <c r="CE5" s="85">
        <v>0.55871886120996439</v>
      </c>
      <c r="CF5" s="85">
        <v>0.53383458646616544</v>
      </c>
      <c r="CG5" s="85">
        <v>0.60968932269967857</v>
      </c>
      <c r="CH5" s="85">
        <v>0.53846153846153844</v>
      </c>
      <c r="CI5" s="85">
        <v>0.33333333333333331</v>
      </c>
      <c r="CJ5" s="85">
        <v>0.56692913385826771</v>
      </c>
      <c r="CK5" s="85">
        <v>0.55944055944055948</v>
      </c>
      <c r="CL5" s="85">
        <v>0.77461139896373055</v>
      </c>
      <c r="CM5" s="85">
        <v>0.69347826086956521</v>
      </c>
      <c r="CN5" s="85">
        <v>0.48097826086956524</v>
      </c>
      <c r="CO5" s="85">
        <v>0.56000000000000005</v>
      </c>
      <c r="CP5" s="85"/>
      <c r="CQ5" s="85">
        <v>0.69230769230769229</v>
      </c>
      <c r="CR5" s="85">
        <v>0</v>
      </c>
      <c r="CS5" s="85">
        <v>0.76470588235294112</v>
      </c>
      <c r="CT5" s="85">
        <v>0.68076109936575058</v>
      </c>
      <c r="CU5" s="85">
        <v>0.52112676056338025</v>
      </c>
      <c r="CV5" s="85"/>
      <c r="CW5" s="85"/>
      <c r="CX5" s="85">
        <v>0.6691542288557214</v>
      </c>
      <c r="CY5" s="85">
        <v>0.61788617886178865</v>
      </c>
      <c r="CZ5" s="85"/>
      <c r="DA5" s="85">
        <v>0.66364323507180645</v>
      </c>
      <c r="DB5" s="85">
        <v>0.46026700572155116</v>
      </c>
      <c r="DC5" s="85">
        <v>0.52723189219539579</v>
      </c>
      <c r="DD5" s="85">
        <v>0.5357142857142857</v>
      </c>
      <c r="DE5" s="85">
        <v>0.54174460125828938</v>
      </c>
      <c r="DF5" s="85">
        <v>0.65784114052953158</v>
      </c>
      <c r="DG5" s="85">
        <v>0.58064516129032262</v>
      </c>
      <c r="DH5" s="85">
        <v>0.57011070110701112</v>
      </c>
      <c r="DI5" s="85">
        <v>0.64521948286229702</v>
      </c>
      <c r="DJ5" s="85">
        <v>0.55033557046979864</v>
      </c>
      <c r="DK5" s="85">
        <v>0.6428571428571429</v>
      </c>
      <c r="DL5" s="85">
        <v>0.63080932387433042</v>
      </c>
      <c r="DM5" s="85">
        <v>0.85620915032679734</v>
      </c>
      <c r="DN5" s="85"/>
      <c r="DO5" s="85">
        <v>0.85620915032679734</v>
      </c>
      <c r="DP5" s="85"/>
      <c r="DQ5" s="85"/>
      <c r="DR5" s="85"/>
      <c r="DS5" s="85"/>
      <c r="DT5" s="85"/>
      <c r="DU5" s="85"/>
      <c r="DV5" s="85"/>
      <c r="DW5" s="85"/>
      <c r="DX5" s="85"/>
    </row>
    <row r="6" spans="1:158" s="86" customFormat="1" ht="12">
      <c r="A6" s="84" t="s">
        <v>313</v>
      </c>
      <c r="B6" s="85">
        <v>0.18736383442265794</v>
      </c>
      <c r="C6" s="85">
        <v>0.20256410256410257</v>
      </c>
      <c r="D6" s="85">
        <v>7.8431372549019607E-2</v>
      </c>
      <c r="E6" s="85">
        <v>7.6923076923076927E-2</v>
      </c>
      <c r="F6" s="85">
        <v>9.9585062240663894E-2</v>
      </c>
      <c r="G6" s="85">
        <v>0.13147914032869784</v>
      </c>
      <c r="H6" s="85">
        <v>0.15301724137931033</v>
      </c>
      <c r="I6" s="85">
        <v>7.2093023255813959E-2</v>
      </c>
      <c r="J6" s="85">
        <v>0.14274679437664142</v>
      </c>
      <c r="K6" s="85">
        <v>0.13358778625954199</v>
      </c>
      <c r="L6" s="85">
        <v>0.16071428571428573</v>
      </c>
      <c r="M6" s="85">
        <v>0.33783783783783783</v>
      </c>
      <c r="N6" s="85">
        <v>0.23684210526315788</v>
      </c>
      <c r="O6" s="85">
        <v>0.17901234567901234</v>
      </c>
      <c r="P6" s="85">
        <v>2.2727272727272728E-2</v>
      </c>
      <c r="Q6" s="85">
        <v>0.20833333333333334</v>
      </c>
      <c r="R6" s="85">
        <v>3.5714285714285712E-2</v>
      </c>
      <c r="S6" s="85">
        <v>5.3571428571428568E-2</v>
      </c>
      <c r="T6" s="85">
        <v>0.11764705882352941</v>
      </c>
      <c r="U6" s="85">
        <v>0.16254416961130741</v>
      </c>
      <c r="V6" s="85">
        <v>0.16</v>
      </c>
      <c r="W6" s="85">
        <v>0.1276595744680851</v>
      </c>
      <c r="X6" s="85">
        <v>0.2608695652173913</v>
      </c>
      <c r="Y6" s="85">
        <v>0.16363636363636364</v>
      </c>
      <c r="Z6" s="85">
        <v>0.11190053285968028</v>
      </c>
      <c r="AA6" s="85">
        <v>0.10344827586206896</v>
      </c>
      <c r="AB6" s="85">
        <v>0.12413793103448276</v>
      </c>
      <c r="AC6" s="85">
        <v>0.12542372881355932</v>
      </c>
      <c r="AD6" s="85">
        <v>0.15573770491803279</v>
      </c>
      <c r="AE6" s="85">
        <v>0.10714285714285714</v>
      </c>
      <c r="AF6" s="85">
        <v>0.14285714285714285</v>
      </c>
      <c r="AG6" s="85">
        <v>0.14634146341463414</v>
      </c>
      <c r="AH6" s="85">
        <v>7.0921985815602842E-2</v>
      </c>
      <c r="AI6" s="85">
        <v>0</v>
      </c>
      <c r="AJ6" s="85">
        <v>7.0754716981132074E-2</v>
      </c>
      <c r="AK6" s="85">
        <v>0.14754098360655737</v>
      </c>
      <c r="AL6" s="85">
        <v>0.1083676268861454</v>
      </c>
      <c r="AM6" s="85">
        <v>0.13752455795677801</v>
      </c>
      <c r="AN6" s="85">
        <v>0.125</v>
      </c>
      <c r="AO6" s="85">
        <v>0.1335417597141581</v>
      </c>
      <c r="AP6" s="85">
        <v>0.18705035971223022</v>
      </c>
      <c r="AQ6" s="85">
        <v>0.4</v>
      </c>
      <c r="AR6" s="85">
        <v>5.7279236276849645E-2</v>
      </c>
      <c r="AS6" s="85">
        <v>0.25</v>
      </c>
      <c r="AT6" s="85">
        <v>0.1134453781512605</v>
      </c>
      <c r="AU6" s="85">
        <v>0.11596958174904944</v>
      </c>
      <c r="AV6" s="85">
        <v>4.7244094488188976E-2</v>
      </c>
      <c r="AW6" s="85">
        <v>0.10260336906584992</v>
      </c>
      <c r="AX6" s="85">
        <v>0.22938144329896906</v>
      </c>
      <c r="AY6" s="85">
        <v>0.22727272727272727</v>
      </c>
      <c r="AZ6" s="85">
        <v>8.3333333333333329E-2</v>
      </c>
      <c r="BA6" s="85">
        <v>0.11428571428571428</v>
      </c>
      <c r="BB6" s="85">
        <v>0.21663019693654267</v>
      </c>
      <c r="BC6" s="85">
        <v>0.11731843575418995</v>
      </c>
      <c r="BD6" s="85">
        <v>0.27380952380952384</v>
      </c>
      <c r="BE6" s="85">
        <v>5.5555555555555552E-2</v>
      </c>
      <c r="BF6" s="85">
        <v>9.7560975609756101E-2</v>
      </c>
      <c r="BG6" s="85">
        <v>0.20754716981132076</v>
      </c>
      <c r="BH6" s="85">
        <v>0.14976958525345621</v>
      </c>
      <c r="BI6" s="85">
        <v>7.1428571428571425E-2</v>
      </c>
      <c r="BJ6" s="85">
        <v>0.36559139784946237</v>
      </c>
      <c r="BK6" s="85">
        <v>0.13095238095238096</v>
      </c>
      <c r="BL6" s="85">
        <v>0.19642857142857142</v>
      </c>
      <c r="BM6" s="85">
        <v>0.16824966078697423</v>
      </c>
      <c r="BN6" s="85">
        <v>0.10714285714285714</v>
      </c>
      <c r="BO6" s="85">
        <v>0.04</v>
      </c>
      <c r="BP6" s="85">
        <v>0.15</v>
      </c>
      <c r="BQ6" s="85">
        <v>0.12048192771084337</v>
      </c>
      <c r="BR6" s="85">
        <v>9.5541401273885357E-2</v>
      </c>
      <c r="BS6" s="85">
        <v>4.2553191489361701E-2</v>
      </c>
      <c r="BT6" s="85">
        <v>0.15</v>
      </c>
      <c r="BU6" s="85">
        <v>0.125</v>
      </c>
      <c r="BV6" s="85">
        <v>1.7543859649122806E-2</v>
      </c>
      <c r="BW6" s="85">
        <v>7.8767123287671229E-2</v>
      </c>
      <c r="BX6" s="85">
        <v>0.106544901065449</v>
      </c>
      <c r="BY6" s="85">
        <v>0.21428571428571427</v>
      </c>
      <c r="BZ6" s="85">
        <v>0.14583333333333334</v>
      </c>
      <c r="CA6" s="85">
        <v>0.15272727272727274</v>
      </c>
      <c r="CB6" s="85"/>
      <c r="CC6" s="85">
        <v>0.17857142857142858</v>
      </c>
      <c r="CD6" s="85">
        <v>7.8651685393258425E-2</v>
      </c>
      <c r="CE6" s="85">
        <v>0.12571428571428572</v>
      </c>
      <c r="CF6" s="85">
        <v>7.2992700729927005E-3</v>
      </c>
      <c r="CG6" s="85">
        <v>0.12511848341232226</v>
      </c>
      <c r="CH6" s="85"/>
      <c r="CI6" s="85">
        <v>0.25</v>
      </c>
      <c r="CJ6" s="85">
        <v>0.16666666666666666</v>
      </c>
      <c r="CK6" s="85">
        <v>0.16783216783216784</v>
      </c>
      <c r="CL6" s="85">
        <v>0</v>
      </c>
      <c r="CM6" s="85">
        <v>0.2</v>
      </c>
      <c r="CN6" s="85">
        <v>0.11023622047244094</v>
      </c>
      <c r="CO6" s="85">
        <v>0.14695340501792115</v>
      </c>
      <c r="CP6" s="85">
        <v>0.12083333333333333</v>
      </c>
      <c r="CQ6" s="85">
        <v>0.14326647564469913</v>
      </c>
      <c r="CR6" s="85">
        <v>0.1</v>
      </c>
      <c r="CS6" s="85">
        <v>0.17307692307692307</v>
      </c>
      <c r="CT6" s="85">
        <v>0.13590263691683571</v>
      </c>
      <c r="CU6" s="85">
        <v>0.12903225806451613</v>
      </c>
      <c r="CV6" s="85"/>
      <c r="CW6" s="85">
        <v>0.33333333333333331</v>
      </c>
      <c r="CX6" s="85">
        <v>5.2631578947368418E-2</v>
      </c>
      <c r="CY6" s="85">
        <v>6.9892473118279563E-2</v>
      </c>
      <c r="CZ6" s="85">
        <v>0</v>
      </c>
      <c r="DA6" s="85">
        <v>0.17562724014336917</v>
      </c>
      <c r="DB6" s="85">
        <v>6.6066066066066062E-2</v>
      </c>
      <c r="DC6" s="85">
        <v>0.05</v>
      </c>
      <c r="DD6" s="85">
        <v>6.0344827586206899E-2</v>
      </c>
      <c r="DE6" s="85">
        <v>0.13208955223880597</v>
      </c>
      <c r="DF6" s="85">
        <v>0.14285714285714285</v>
      </c>
      <c r="DG6" s="85">
        <v>5.2631578947368418E-2</v>
      </c>
      <c r="DH6" s="85">
        <v>0.10472972972972973</v>
      </c>
      <c r="DI6" s="85">
        <v>0.15398886827458255</v>
      </c>
      <c r="DJ6" s="85">
        <v>4.2780748663101602E-2</v>
      </c>
      <c r="DK6" s="85">
        <v>3.9473684210526314E-2</v>
      </c>
      <c r="DL6" s="85">
        <v>0.12256586483390607</v>
      </c>
      <c r="DM6" s="85"/>
      <c r="DN6" s="85"/>
      <c r="DO6" s="85">
        <v>0.17647058823529413</v>
      </c>
      <c r="DP6" s="85">
        <v>0</v>
      </c>
      <c r="DQ6" s="85"/>
      <c r="DR6" s="85"/>
      <c r="DS6" s="85"/>
      <c r="DT6" s="85"/>
      <c r="DU6" s="85"/>
      <c r="DV6" s="85"/>
      <c r="DW6" s="85"/>
      <c r="DX6" s="85"/>
    </row>
    <row r="7" spans="1:158" s="86" customFormat="1" ht="12">
      <c r="A7" s="84" t="s">
        <v>337</v>
      </c>
      <c r="B7" s="85">
        <v>0.36766844401357246</v>
      </c>
      <c r="C7" s="85">
        <v>0.50315789473684214</v>
      </c>
      <c r="D7" s="85">
        <v>0.30602409638554218</v>
      </c>
      <c r="E7" s="85">
        <v>0.45092838196286472</v>
      </c>
      <c r="F7" s="85">
        <v>0.39265536723163841</v>
      </c>
      <c r="G7" s="85">
        <v>0.34381297863764609</v>
      </c>
      <c r="H7" s="85">
        <v>0.42198778456413105</v>
      </c>
      <c r="I7" s="85">
        <v>0.35140562248995982</v>
      </c>
      <c r="J7" s="85">
        <v>0.38543365168103111</v>
      </c>
      <c r="K7" s="85">
        <v>0.32659932659932661</v>
      </c>
      <c r="L7" s="85">
        <v>0.47415329768270947</v>
      </c>
      <c r="M7" s="85">
        <v>0.36588674126822651</v>
      </c>
      <c r="N7" s="85">
        <v>0.52613240418118468</v>
      </c>
      <c r="O7" s="85">
        <v>0.42922824302134649</v>
      </c>
      <c r="P7" s="85">
        <v>0.38552089464390821</v>
      </c>
      <c r="Q7" s="85">
        <v>0.27790432801822323</v>
      </c>
      <c r="R7" s="85">
        <v>0.23856502242152466</v>
      </c>
      <c r="S7" s="85">
        <v>0.32062711343375344</v>
      </c>
      <c r="T7" s="85">
        <v>0.18032786885245902</v>
      </c>
      <c r="U7" s="85">
        <v>0.39068710959682001</v>
      </c>
      <c r="V7" s="85">
        <v>0.37088477366255146</v>
      </c>
      <c r="W7" s="85">
        <v>0.50819672131147542</v>
      </c>
      <c r="X7" s="85">
        <v>0.39859320046893315</v>
      </c>
      <c r="Y7" s="85">
        <v>0.43283582089552236</v>
      </c>
      <c r="Z7" s="85">
        <v>0.50181818181818183</v>
      </c>
      <c r="AA7" s="85">
        <v>0.38499184339314846</v>
      </c>
      <c r="AB7" s="85">
        <v>0.44031936127744509</v>
      </c>
      <c r="AC7" s="85">
        <v>0.43520073271256299</v>
      </c>
      <c r="AD7" s="85">
        <v>0.27353463587921845</v>
      </c>
      <c r="AE7" s="85">
        <v>0.39130434782608697</v>
      </c>
      <c r="AF7" s="85">
        <v>0.5938189845474614</v>
      </c>
      <c r="AG7" s="85">
        <v>0.41064638783269963</v>
      </c>
      <c r="AH7" s="85">
        <v>0.32289336316181955</v>
      </c>
      <c r="AI7" s="85">
        <v>0.33828382838283827</v>
      </c>
      <c r="AJ7" s="85">
        <v>0.48062015503875971</v>
      </c>
      <c r="AK7" s="85">
        <v>0.51582867783985098</v>
      </c>
      <c r="AL7" s="85">
        <v>0.3566009104704097</v>
      </c>
      <c r="AM7" s="85">
        <v>0.38776624795193881</v>
      </c>
      <c r="AN7" s="85">
        <v>0.41189931350114417</v>
      </c>
      <c r="AO7" s="85">
        <v>0.39241622574955909</v>
      </c>
      <c r="AP7" s="85">
        <v>0.38589705444808092</v>
      </c>
      <c r="AQ7" s="85">
        <v>0.5189058728881738</v>
      </c>
      <c r="AR7" s="85">
        <v>0.37447589098532497</v>
      </c>
      <c r="AS7" s="85">
        <v>0.48842105263157892</v>
      </c>
      <c r="AT7" s="85">
        <v>0.40505902192242832</v>
      </c>
      <c r="AU7" s="85">
        <v>0.38278247501921597</v>
      </c>
      <c r="AV7" s="85">
        <v>0.51320321469575203</v>
      </c>
      <c r="AW7" s="85">
        <v>0.43508287292817682</v>
      </c>
      <c r="AX7" s="85">
        <v>0.39345794392523364</v>
      </c>
      <c r="AY7" s="85">
        <v>0.3452914798206278</v>
      </c>
      <c r="AZ7" s="85">
        <v>0.37109375</v>
      </c>
      <c r="BA7" s="85">
        <v>0.30791788856304986</v>
      </c>
      <c r="BB7" s="85">
        <v>0.36677709417889259</v>
      </c>
      <c r="BC7" s="85">
        <v>0.4173213259245066</v>
      </c>
      <c r="BD7" s="85">
        <v>0.36491387126019947</v>
      </c>
      <c r="BE7" s="85">
        <v>0.3797250859106529</v>
      </c>
      <c r="BF7" s="85">
        <v>0.28994082840236685</v>
      </c>
      <c r="BG7" s="85">
        <v>0.45842696629213481</v>
      </c>
      <c r="BH7" s="85">
        <v>0.39886234357224121</v>
      </c>
      <c r="BI7" s="85">
        <v>0.345702385460053</v>
      </c>
      <c r="BJ7" s="85">
        <v>0.28824362606232296</v>
      </c>
      <c r="BK7" s="85">
        <v>0.29940564635958394</v>
      </c>
      <c r="BL7" s="85">
        <v>0.40874684608915057</v>
      </c>
      <c r="BM7" s="85">
        <v>0.33530661809350332</v>
      </c>
      <c r="BN7" s="85">
        <v>0.39858490566037735</v>
      </c>
      <c r="BO7" s="85">
        <v>0.42559109874826145</v>
      </c>
      <c r="BP7" s="85">
        <v>0.64014598540145984</v>
      </c>
      <c r="BQ7" s="85">
        <v>0.54537572254335265</v>
      </c>
      <c r="BR7" s="85">
        <v>0.52973699940227137</v>
      </c>
      <c r="BS7" s="85">
        <v>0.44327836081959021</v>
      </c>
      <c r="BT7" s="85">
        <v>0.37183785431270955</v>
      </c>
      <c r="BU7" s="85">
        <v>0.43682310469314078</v>
      </c>
      <c r="BV7" s="85">
        <v>0.42326490713587489</v>
      </c>
      <c r="BW7" s="85">
        <v>0.45296864576384255</v>
      </c>
      <c r="BX7" s="85">
        <v>0.42170542635658914</v>
      </c>
      <c r="BY7" s="85">
        <v>0.44324324324324327</v>
      </c>
      <c r="BZ7" s="85">
        <v>0.43670886075949367</v>
      </c>
      <c r="CA7" s="85">
        <v>0.4470681878482356</v>
      </c>
      <c r="CB7" s="85">
        <v>0.30769230769230771</v>
      </c>
      <c r="CC7" s="85">
        <v>0.75274725274725274</v>
      </c>
      <c r="CD7" s="85">
        <v>0.34895833333333331</v>
      </c>
      <c r="CE7" s="85">
        <v>0.3887027285782671</v>
      </c>
      <c r="CF7" s="85">
        <v>0.31273408239700373</v>
      </c>
      <c r="CG7" s="85">
        <v>0.4289096720729253</v>
      </c>
      <c r="CH7" s="85">
        <v>0.28303747534516766</v>
      </c>
      <c r="CI7" s="85">
        <v>0.18738738738738739</v>
      </c>
      <c r="CJ7" s="85">
        <v>0.39677118907171688</v>
      </c>
      <c r="CK7" s="85">
        <v>0.34843423799582462</v>
      </c>
      <c r="CL7" s="85">
        <v>0.34241908006814309</v>
      </c>
      <c r="CM7" s="85">
        <v>0.34727272727272729</v>
      </c>
      <c r="CN7" s="85">
        <v>0.3790436005625879</v>
      </c>
      <c r="CO7" s="85">
        <v>0.38795303726391017</v>
      </c>
      <c r="CP7" s="85">
        <v>0.4132404181184669</v>
      </c>
      <c r="CQ7" s="85">
        <v>0.34028484231943029</v>
      </c>
      <c r="CR7" s="85">
        <v>0.42912621359223302</v>
      </c>
      <c r="CS7" s="85">
        <v>0.37729196050775743</v>
      </c>
      <c r="CT7" s="85">
        <v>0.37647178237921236</v>
      </c>
      <c r="CU7" s="85">
        <v>0.33420593368237345</v>
      </c>
      <c r="CV7" s="85">
        <v>0.60416666666666663</v>
      </c>
      <c r="CW7" s="85">
        <v>0.30481283422459893</v>
      </c>
      <c r="CX7" s="85">
        <v>0.44342507645259938</v>
      </c>
      <c r="CY7" s="85">
        <v>0.44942032280063648</v>
      </c>
      <c r="CZ7" s="85">
        <v>0.56658678534748375</v>
      </c>
      <c r="DA7" s="85">
        <v>0.39796954314720812</v>
      </c>
      <c r="DB7" s="85">
        <v>0.39722526469514419</v>
      </c>
      <c r="DC7" s="85">
        <v>0.29629629629629628</v>
      </c>
      <c r="DD7" s="85">
        <v>0.51508771929824559</v>
      </c>
      <c r="DE7" s="85">
        <v>0.45819490586932449</v>
      </c>
      <c r="DF7" s="85">
        <v>0.55253623188405798</v>
      </c>
      <c r="DG7" s="85">
        <v>0.50550055005500549</v>
      </c>
      <c r="DH7" s="85">
        <v>0.39769754055468343</v>
      </c>
      <c r="DI7" s="85">
        <v>0.36310063463281961</v>
      </c>
      <c r="DJ7" s="85">
        <v>0.47601867572156198</v>
      </c>
      <c r="DK7" s="85">
        <v>0.30478087649402391</v>
      </c>
      <c r="DL7" s="85">
        <v>0.40688259109311742</v>
      </c>
      <c r="DM7" s="85"/>
      <c r="DN7" s="85"/>
      <c r="DO7" s="85">
        <v>0.3603515625</v>
      </c>
      <c r="DP7" s="85">
        <v>0.53121319199057715</v>
      </c>
      <c r="DQ7" s="85">
        <v>0.36309523809523808</v>
      </c>
      <c r="DR7" s="85">
        <v>0.31746031746031744</v>
      </c>
      <c r="DS7" s="85">
        <v>0.47716682199440819</v>
      </c>
      <c r="DT7" s="85">
        <v>0</v>
      </c>
      <c r="DU7" s="85">
        <v>1</v>
      </c>
      <c r="DV7" s="85"/>
      <c r="DW7" s="85">
        <v>0</v>
      </c>
      <c r="DX7" s="85">
        <v>0</v>
      </c>
    </row>
    <row r="8" spans="1:158" s="86" customFormat="1" ht="12">
      <c r="A8" s="84" t="s">
        <v>237</v>
      </c>
      <c r="B8" s="85">
        <v>0.35939412484700123</v>
      </c>
      <c r="C8" s="85">
        <v>0.72493036211699169</v>
      </c>
      <c r="D8" s="85">
        <v>0.66577495402106668</v>
      </c>
      <c r="E8" s="85">
        <v>0.75936305732484077</v>
      </c>
      <c r="F8" s="85">
        <v>0.65380997177798683</v>
      </c>
      <c r="G8" s="85">
        <v>0.50711035267349258</v>
      </c>
      <c r="H8" s="85">
        <v>0.55472027972027971</v>
      </c>
      <c r="I8" s="85">
        <v>0.74415363171751592</v>
      </c>
      <c r="J8" s="85">
        <v>0.60890630070935137</v>
      </c>
      <c r="K8" s="85">
        <v>0.79509632224168125</v>
      </c>
      <c r="L8" s="85">
        <v>0.91051136363636365</v>
      </c>
      <c r="M8" s="85">
        <v>0.83800801373783629</v>
      </c>
      <c r="N8" s="85">
        <v>0.828125</v>
      </c>
      <c r="O8" s="85">
        <v>0.83741648106904232</v>
      </c>
      <c r="P8" s="85">
        <v>0.88235294117647056</v>
      </c>
      <c r="Q8" s="85">
        <v>0.81138790035587194</v>
      </c>
      <c r="R8" s="85">
        <v>0.9263157894736842</v>
      </c>
      <c r="S8" s="85">
        <v>0.81597879591063993</v>
      </c>
      <c r="T8" s="85">
        <v>0.87142857142857144</v>
      </c>
      <c r="U8" s="85">
        <v>0.8719851576994434</v>
      </c>
      <c r="V8" s="85">
        <v>0.8718291054739653</v>
      </c>
      <c r="W8" s="85">
        <v>0.9314456035767511</v>
      </c>
      <c r="X8" s="85">
        <v>0.8343415542112611</v>
      </c>
      <c r="Y8" s="85">
        <v>0.5</v>
      </c>
      <c r="Z8" s="85">
        <v>0.78599221789883267</v>
      </c>
      <c r="AA8" s="85">
        <v>0.83333333333333337</v>
      </c>
      <c r="AB8" s="85">
        <v>0.74850155837928556</v>
      </c>
      <c r="AC8" s="85">
        <v>0.79625061667488894</v>
      </c>
      <c r="AD8" s="85">
        <v>0.91437308868501532</v>
      </c>
      <c r="AE8" s="85">
        <v>0.91737408036219581</v>
      </c>
      <c r="AF8" s="85">
        <v>0.81044126786824111</v>
      </c>
      <c r="AG8" s="85">
        <v>0.87064542263029976</v>
      </c>
      <c r="AH8" s="85">
        <v>0.76271186440677963</v>
      </c>
      <c r="AI8" s="85">
        <v>0.96551724137931039</v>
      </c>
      <c r="AJ8" s="85">
        <v>0.72488296723082468</v>
      </c>
      <c r="AK8" s="85">
        <v>0.66510538641686179</v>
      </c>
      <c r="AL8" s="85">
        <v>0.72156013001083419</v>
      </c>
      <c r="AM8" s="85">
        <v>0.79234318919842761</v>
      </c>
      <c r="AN8" s="85">
        <v>0.91056910569105687</v>
      </c>
      <c r="AO8" s="85">
        <v>0.80151347942613904</v>
      </c>
      <c r="AP8" s="85">
        <v>0.69182976079527803</v>
      </c>
      <c r="AQ8" s="85">
        <v>0.70064608758076097</v>
      </c>
      <c r="AR8" s="85">
        <v>0.32674571805006586</v>
      </c>
      <c r="AS8" s="85">
        <v>0.79879879879879878</v>
      </c>
      <c r="AT8" s="85">
        <v>0.65725091596737972</v>
      </c>
      <c r="AU8" s="85">
        <v>0.51156436030057573</v>
      </c>
      <c r="AV8" s="85">
        <v>0.48515945689927376</v>
      </c>
      <c r="AW8" s="85">
        <v>0.50147759483746457</v>
      </c>
      <c r="AX8" s="85">
        <v>0.75018799819521731</v>
      </c>
      <c r="AY8" s="85">
        <v>0.68663594470046085</v>
      </c>
      <c r="AZ8" s="85">
        <v>0.79292035398230087</v>
      </c>
      <c r="BA8" s="85">
        <v>0.58823529411764708</v>
      </c>
      <c r="BB8" s="85">
        <v>0.73014007248506219</v>
      </c>
      <c r="BC8" s="85">
        <v>0.68937966872361156</v>
      </c>
      <c r="BD8" s="85">
        <v>0.76356457980823467</v>
      </c>
      <c r="BE8" s="85">
        <v>0.83559577677224739</v>
      </c>
      <c r="BF8" s="85">
        <v>0.72222222222222221</v>
      </c>
      <c r="BG8" s="85">
        <v>0.85175552665799736</v>
      </c>
      <c r="BH8" s="85">
        <v>0.74375846110254074</v>
      </c>
      <c r="BI8" s="85">
        <v>0.78701594533029617</v>
      </c>
      <c r="BJ8" s="85">
        <v>0.89755154639175261</v>
      </c>
      <c r="BK8" s="85">
        <v>0.75571791613722994</v>
      </c>
      <c r="BL8" s="85">
        <v>0.44931237721021611</v>
      </c>
      <c r="BM8" s="85">
        <v>0.60382947212525129</v>
      </c>
      <c r="BN8" s="85">
        <v>0.90064102564102566</v>
      </c>
      <c r="BO8" s="85">
        <v>0.84279475982532748</v>
      </c>
      <c r="BP8" s="85">
        <v>0.82990654205607473</v>
      </c>
      <c r="BQ8" s="85">
        <v>0.81189488243430152</v>
      </c>
      <c r="BR8" s="85">
        <v>0.83867403314917122</v>
      </c>
      <c r="BS8" s="85">
        <v>0.7855491329479769</v>
      </c>
      <c r="BT8" s="85">
        <v>0.79259712450290609</v>
      </c>
      <c r="BU8" s="85">
        <v>0.69055944055944052</v>
      </c>
      <c r="BV8" s="85">
        <v>0.46268656716417911</v>
      </c>
      <c r="BW8" s="85">
        <v>0.44183949504057712</v>
      </c>
      <c r="BX8" s="85">
        <v>0.71160184574818719</v>
      </c>
      <c r="BY8" s="85">
        <v>0.5</v>
      </c>
      <c r="BZ8" s="85">
        <v>0.33333333333333331</v>
      </c>
      <c r="CA8" s="85">
        <v>0.5</v>
      </c>
      <c r="CB8" s="85">
        <v>0.91803278688524592</v>
      </c>
      <c r="CC8" s="85">
        <v>1</v>
      </c>
      <c r="CD8" s="85">
        <v>0</v>
      </c>
      <c r="CE8" s="85">
        <v>0.5</v>
      </c>
      <c r="CF8" s="85">
        <v>0.14285714285714285</v>
      </c>
      <c r="CG8" s="85">
        <v>0.81415929203539827</v>
      </c>
      <c r="CH8" s="85">
        <v>0.2857142857142857</v>
      </c>
      <c r="CI8" s="85">
        <v>0.33333333333333331</v>
      </c>
      <c r="CJ8" s="85">
        <v>0.67559153175591535</v>
      </c>
      <c r="CK8" s="85">
        <v>0.67326732673267331</v>
      </c>
      <c r="CL8" s="85">
        <v>0.63351441704972833</v>
      </c>
      <c r="CM8" s="85">
        <v>0.73385249656436102</v>
      </c>
      <c r="CN8" s="85">
        <v>0.56716417910447758</v>
      </c>
      <c r="CO8" s="85">
        <v>0.70094702574726253</v>
      </c>
      <c r="CP8" s="85">
        <v>0.6954562066025094</v>
      </c>
      <c r="CQ8" s="85">
        <v>0.72423576789309907</v>
      </c>
      <c r="CR8" s="85">
        <v>0.72366495976591072</v>
      </c>
      <c r="CS8" s="85">
        <v>0.80692041522491353</v>
      </c>
      <c r="CT8" s="85">
        <v>0.70802136647073288</v>
      </c>
      <c r="CU8" s="85">
        <v>0.8413793103448276</v>
      </c>
      <c r="CV8" s="85">
        <v>0.94472361809045224</v>
      </c>
      <c r="CW8" s="85">
        <v>0.7178683385579937</v>
      </c>
      <c r="CX8" s="85">
        <v>0.7728432873915263</v>
      </c>
      <c r="CY8" s="85">
        <v>0.77024539877300613</v>
      </c>
      <c r="CZ8" s="85">
        <v>1</v>
      </c>
      <c r="DA8" s="85">
        <v>0.5</v>
      </c>
      <c r="DB8" s="85">
        <v>0.23809523809523808</v>
      </c>
      <c r="DC8" s="85">
        <v>0</v>
      </c>
      <c r="DD8" s="85">
        <v>0.75</v>
      </c>
      <c r="DE8" s="85">
        <v>0.33870967741935482</v>
      </c>
      <c r="DF8" s="85">
        <v>0.8</v>
      </c>
      <c r="DG8" s="85">
        <v>0.48</v>
      </c>
      <c r="DH8" s="85">
        <v>0.49417249417249415</v>
      </c>
      <c r="DI8" s="85">
        <v>0.42757391175159709</v>
      </c>
      <c r="DJ8" s="85">
        <v>0.41111111111111109</v>
      </c>
      <c r="DK8" s="85">
        <v>0.33333333333333331</v>
      </c>
      <c r="DL8" s="85">
        <v>0.43280557314756174</v>
      </c>
      <c r="DM8" s="85"/>
      <c r="DN8" s="85"/>
      <c r="DO8" s="85">
        <v>0.5714285714285714</v>
      </c>
      <c r="DP8" s="85">
        <v>0.72222222222222221</v>
      </c>
      <c r="DQ8" s="85">
        <v>1</v>
      </c>
      <c r="DR8" s="85">
        <v>0</v>
      </c>
      <c r="DS8" s="85"/>
      <c r="DT8" s="85"/>
      <c r="DU8" s="85"/>
      <c r="DV8" s="85"/>
      <c r="DW8" s="85"/>
      <c r="DX8" s="85"/>
    </row>
    <row r="9" spans="1:158" s="86" customFormat="1" ht="12">
      <c r="A9" s="84" t="s">
        <v>308</v>
      </c>
      <c r="B9" s="85">
        <v>0.38062871707731522</v>
      </c>
      <c r="C9" s="85"/>
      <c r="D9" s="85">
        <v>0.4358974358974359</v>
      </c>
      <c r="E9" s="85"/>
      <c r="F9" s="85">
        <v>0.43103448275862066</v>
      </c>
      <c r="G9" s="85">
        <v>0.44210526315789472</v>
      </c>
      <c r="H9" s="85">
        <v>0.45579793340987373</v>
      </c>
      <c r="I9" s="85">
        <v>0.37229690239625951</v>
      </c>
      <c r="J9" s="85">
        <v>0.40241320914479256</v>
      </c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>
        <v>0.32591093117408909</v>
      </c>
      <c r="AQ9" s="85"/>
      <c r="AR9" s="85"/>
      <c r="AS9" s="85"/>
      <c r="AT9" s="85">
        <v>0.32591093117408909</v>
      </c>
      <c r="AU9" s="85"/>
      <c r="AV9" s="85">
        <v>0.5024390243902439</v>
      </c>
      <c r="AW9" s="85">
        <v>0.5024390243902439</v>
      </c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>
        <v>0.44508670520231214</v>
      </c>
      <c r="CB9" s="85"/>
      <c r="CC9" s="85"/>
      <c r="CD9" s="85"/>
      <c r="CE9" s="85"/>
      <c r="CF9" s="85"/>
      <c r="CG9" s="85">
        <v>0.44508670520231214</v>
      </c>
      <c r="CH9" s="85"/>
      <c r="CI9" s="85"/>
      <c r="CJ9" s="85"/>
      <c r="CK9" s="85"/>
      <c r="CL9" s="85"/>
      <c r="CM9" s="85"/>
      <c r="CN9" s="85"/>
      <c r="CO9" s="85"/>
      <c r="CP9" s="85"/>
      <c r="CQ9" s="85">
        <v>0.2779220779220779</v>
      </c>
      <c r="CR9" s="85"/>
      <c r="CS9" s="85"/>
      <c r="CT9" s="85">
        <v>0.2779220779220779</v>
      </c>
      <c r="CU9" s="85"/>
      <c r="CV9" s="85"/>
      <c r="CW9" s="85"/>
      <c r="CX9" s="85"/>
      <c r="CY9" s="85"/>
      <c r="CZ9" s="85"/>
      <c r="DA9" s="85"/>
      <c r="DB9" s="85">
        <v>0.47619047619047616</v>
      </c>
      <c r="DC9" s="85"/>
      <c r="DD9" s="85"/>
      <c r="DE9" s="85">
        <v>0.47619047619047616</v>
      </c>
      <c r="DF9" s="85"/>
      <c r="DG9" s="85"/>
      <c r="DH9" s="85">
        <v>0.38</v>
      </c>
      <c r="DI9" s="85">
        <v>0.44285714285714284</v>
      </c>
      <c r="DJ9" s="85"/>
      <c r="DK9" s="85"/>
      <c r="DL9" s="85">
        <v>0.42888888888888888</v>
      </c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</row>
    <row r="10" spans="1:158" s="86" customFormat="1" ht="12">
      <c r="A10" s="84" t="s">
        <v>314</v>
      </c>
      <c r="B10" s="85">
        <v>0.37226058240768539</v>
      </c>
      <c r="C10" s="85">
        <v>0.46666666666666667</v>
      </c>
      <c r="D10" s="85">
        <v>0.39307062209431037</v>
      </c>
      <c r="E10" s="85">
        <v>0.43613366645846346</v>
      </c>
      <c r="F10" s="85">
        <v>0.39832384566729917</v>
      </c>
      <c r="G10" s="85">
        <v>0.36133892809460233</v>
      </c>
      <c r="H10" s="85">
        <v>0.37708226000343464</v>
      </c>
      <c r="I10" s="85">
        <v>0.43090611948429269</v>
      </c>
      <c r="J10" s="85">
        <v>0.38796732380277582</v>
      </c>
      <c r="K10" s="85"/>
      <c r="L10" s="85">
        <v>0.37045203969128998</v>
      </c>
      <c r="M10" s="85">
        <v>0.37709497206703912</v>
      </c>
      <c r="N10" s="85"/>
      <c r="O10" s="85">
        <v>0.3723320158102767</v>
      </c>
      <c r="P10" s="85">
        <v>0.34814814814814815</v>
      </c>
      <c r="Q10" s="85">
        <v>0.35924932975871315</v>
      </c>
      <c r="R10" s="85"/>
      <c r="S10" s="85">
        <v>0.35629921259842517</v>
      </c>
      <c r="T10" s="85"/>
      <c r="U10" s="85">
        <v>0.37488457987072943</v>
      </c>
      <c r="V10" s="85">
        <v>0.37488457987072943</v>
      </c>
      <c r="W10" s="85">
        <v>0.27896995708154504</v>
      </c>
      <c r="X10" s="85"/>
      <c r="Y10" s="85"/>
      <c r="Z10" s="85">
        <v>0.37367915465898177</v>
      </c>
      <c r="AA10" s="85"/>
      <c r="AB10" s="85">
        <v>0.5714285714285714</v>
      </c>
      <c r="AC10" s="85">
        <v>0.36601027397260272</v>
      </c>
      <c r="AD10" s="85"/>
      <c r="AE10" s="85"/>
      <c r="AF10" s="85">
        <v>0.35701754385964912</v>
      </c>
      <c r="AG10" s="85">
        <v>0.35701754385964912</v>
      </c>
      <c r="AH10" s="85">
        <v>0.41754385964912283</v>
      </c>
      <c r="AI10" s="85">
        <v>0.40496760259179265</v>
      </c>
      <c r="AJ10" s="85">
        <v>0.39137554585152839</v>
      </c>
      <c r="AK10" s="85">
        <v>0.37373737373737376</v>
      </c>
      <c r="AL10" s="85">
        <v>0.39688506981740063</v>
      </c>
      <c r="AM10" s="85">
        <v>0.40271343481138316</v>
      </c>
      <c r="AN10" s="85">
        <v>0.41541541541541543</v>
      </c>
      <c r="AO10" s="85">
        <v>0.40500723065798988</v>
      </c>
      <c r="AP10" s="85">
        <v>0.52699435938759065</v>
      </c>
      <c r="AQ10" s="85"/>
      <c r="AR10" s="85">
        <v>0.35</v>
      </c>
      <c r="AS10" s="85"/>
      <c r="AT10" s="85">
        <v>0.45868381989114299</v>
      </c>
      <c r="AU10" s="85">
        <v>0.36798396334478811</v>
      </c>
      <c r="AV10" s="85">
        <v>0.34277456647398846</v>
      </c>
      <c r="AW10" s="85">
        <v>0.35543728423475257</v>
      </c>
      <c r="AX10" s="85">
        <v>0.35340314136125656</v>
      </c>
      <c r="AY10" s="85"/>
      <c r="AZ10" s="85"/>
      <c r="BA10" s="85">
        <v>0.38666666666666666</v>
      </c>
      <c r="BB10" s="85">
        <v>0.36803519061583578</v>
      </c>
      <c r="BC10" s="85">
        <v>0.54290718038528896</v>
      </c>
      <c r="BD10" s="85"/>
      <c r="BE10" s="85"/>
      <c r="BF10" s="85">
        <v>0.35668417980151779</v>
      </c>
      <c r="BG10" s="85"/>
      <c r="BH10" s="85">
        <v>0.43117338003502625</v>
      </c>
      <c r="BI10" s="85">
        <v>0.43060109289617488</v>
      </c>
      <c r="BJ10" s="85">
        <v>0.43029814665592264</v>
      </c>
      <c r="BK10" s="85">
        <v>0.32608695652173914</v>
      </c>
      <c r="BL10" s="85">
        <v>0.53183520599250933</v>
      </c>
      <c r="BM10" s="85">
        <v>0.43721737301503838</v>
      </c>
      <c r="BN10" s="85"/>
      <c r="BO10" s="85"/>
      <c r="BP10" s="85">
        <v>0.35833333333333334</v>
      </c>
      <c r="BQ10" s="85">
        <v>0.41647597254004576</v>
      </c>
      <c r="BR10" s="85">
        <v>0.39586410635155095</v>
      </c>
      <c r="BS10" s="85"/>
      <c r="BT10" s="85">
        <v>0.37632275132275134</v>
      </c>
      <c r="BU10" s="85">
        <v>0.6517857142857143</v>
      </c>
      <c r="BV10" s="85">
        <v>0.34305717619603265</v>
      </c>
      <c r="BW10" s="85">
        <v>0.52536231884057971</v>
      </c>
      <c r="BX10" s="85">
        <v>0.45518496058217101</v>
      </c>
      <c r="BY10" s="85">
        <v>0.38530066815144765</v>
      </c>
      <c r="BZ10" s="85"/>
      <c r="CA10" s="85">
        <v>0.39401766372271291</v>
      </c>
      <c r="CB10" s="85">
        <v>0.41379310344827586</v>
      </c>
      <c r="CC10" s="85">
        <v>0.53719008264462809</v>
      </c>
      <c r="CD10" s="85">
        <v>0.44610458911419426</v>
      </c>
      <c r="CE10" s="85">
        <v>0.29906542056074764</v>
      </c>
      <c r="CF10" s="85">
        <v>0.39492753623188404</v>
      </c>
      <c r="CG10" s="85">
        <v>0.40339742393130484</v>
      </c>
      <c r="CH10" s="85"/>
      <c r="CI10" s="85"/>
      <c r="CJ10" s="85"/>
      <c r="CK10" s="85"/>
      <c r="CL10" s="85"/>
      <c r="CM10" s="85">
        <v>0.38051948051948054</v>
      </c>
      <c r="CN10" s="85">
        <v>0.40277777777777779</v>
      </c>
      <c r="CO10" s="85">
        <v>0.41398058252427183</v>
      </c>
      <c r="CP10" s="85">
        <v>0.4022216796875</v>
      </c>
      <c r="CQ10" s="85">
        <v>0.41043014064264449</v>
      </c>
      <c r="CR10" s="85">
        <v>0.40019286403085824</v>
      </c>
      <c r="CS10" s="85">
        <v>0.36795903438185806</v>
      </c>
      <c r="CT10" s="85">
        <v>0.40401529636711281</v>
      </c>
      <c r="CU10" s="85">
        <v>0.48348348348348347</v>
      </c>
      <c r="CV10" s="85">
        <v>0</v>
      </c>
      <c r="CW10" s="85"/>
      <c r="CX10" s="85">
        <v>0.35029354207436397</v>
      </c>
      <c r="CY10" s="85">
        <v>0.40931372549019607</v>
      </c>
      <c r="CZ10" s="85">
        <v>0.39139344262295084</v>
      </c>
      <c r="DA10" s="85">
        <v>0.24391304347826087</v>
      </c>
      <c r="DB10" s="85">
        <v>0.33854520734194427</v>
      </c>
      <c r="DC10" s="85"/>
      <c r="DD10" s="85">
        <v>0.43835616438356162</v>
      </c>
      <c r="DE10" s="85">
        <v>0.30673789419265896</v>
      </c>
      <c r="DF10" s="85">
        <v>0</v>
      </c>
      <c r="DG10" s="85"/>
      <c r="DH10" s="85">
        <v>0.37126010045861541</v>
      </c>
      <c r="DI10" s="85">
        <v>0.42196015366747075</v>
      </c>
      <c r="DJ10" s="85">
        <v>0.37044534412955465</v>
      </c>
      <c r="DK10" s="85">
        <v>0.36963696369636961</v>
      </c>
      <c r="DL10" s="85">
        <v>0.39755634137330448</v>
      </c>
      <c r="DM10" s="85">
        <v>0.54098360655737709</v>
      </c>
      <c r="DN10" s="85">
        <v>0.35542168674698793</v>
      </c>
      <c r="DO10" s="85">
        <v>0.43402777777777779</v>
      </c>
      <c r="DP10" s="85">
        <v>0.3687707641196013</v>
      </c>
      <c r="DQ10" s="85">
        <v>0.375</v>
      </c>
      <c r="DR10" s="85"/>
      <c r="DS10" s="85"/>
      <c r="DT10" s="85"/>
      <c r="DU10" s="85"/>
      <c r="DV10" s="85"/>
      <c r="DW10" s="85"/>
      <c r="DX10" s="85"/>
    </row>
    <row r="11" spans="1:158" s="86" customFormat="1" ht="12">
      <c r="A11" s="84" t="s">
        <v>172</v>
      </c>
      <c r="B11" s="85">
        <v>8.5106382978723402E-2</v>
      </c>
      <c r="C11" s="85">
        <v>1.9585253456221197E-2</v>
      </c>
      <c r="D11" s="85">
        <v>1.171875E-2</v>
      </c>
      <c r="E11" s="85">
        <v>2.9411764705882353E-2</v>
      </c>
      <c r="F11" s="85">
        <v>1.7241379310344827E-2</v>
      </c>
      <c r="G11" s="85">
        <v>6.5217391304347824E-2</v>
      </c>
      <c r="H11" s="85">
        <v>7.621951219512195E-2</v>
      </c>
      <c r="I11" s="85">
        <v>1.8597997138769671E-2</v>
      </c>
      <c r="J11" s="85">
        <v>2.6827985270910047E-2</v>
      </c>
      <c r="K11" s="85">
        <v>1.6666666666666666E-2</v>
      </c>
      <c r="L11" s="85">
        <v>0.1</v>
      </c>
      <c r="M11" s="85">
        <v>3.7174721189591076E-3</v>
      </c>
      <c r="N11" s="85">
        <v>0</v>
      </c>
      <c r="O11" s="85">
        <v>2.8119507908611598E-2</v>
      </c>
      <c r="P11" s="85">
        <v>1.6666666666666666E-2</v>
      </c>
      <c r="Q11" s="85">
        <v>3.1100478468899521E-2</v>
      </c>
      <c r="R11" s="85">
        <v>2.6666666666666668E-2</v>
      </c>
      <c r="S11" s="85">
        <v>2.6737967914438502E-2</v>
      </c>
      <c r="T11" s="85">
        <v>3.9787798408488062E-2</v>
      </c>
      <c r="U11" s="85">
        <v>4.6099290780141841E-2</v>
      </c>
      <c r="V11" s="85">
        <v>4.2488619119878605E-2</v>
      </c>
      <c r="W11" s="85">
        <v>6.2893081761006289E-2</v>
      </c>
      <c r="X11" s="85">
        <v>3.2258064516129031E-2</v>
      </c>
      <c r="Y11" s="85">
        <v>0.13496932515337423</v>
      </c>
      <c r="Z11" s="85">
        <v>1.3333333333333334E-2</v>
      </c>
      <c r="AA11" s="85">
        <v>3.0612244897959183E-2</v>
      </c>
      <c r="AB11" s="85">
        <v>8.0412371134020624E-2</v>
      </c>
      <c r="AC11" s="85">
        <v>5.738233397807866E-2</v>
      </c>
      <c r="AD11" s="85">
        <v>3.8690476190476192E-2</v>
      </c>
      <c r="AE11" s="85">
        <v>1.3157894736842105E-2</v>
      </c>
      <c r="AF11" s="85">
        <v>2.8985507246376812E-2</v>
      </c>
      <c r="AG11" s="85">
        <v>3.035143769968051E-2</v>
      </c>
      <c r="AH11" s="85">
        <v>5.6818181818181816E-2</v>
      </c>
      <c r="AI11" s="85">
        <v>3.3613445378151259E-2</v>
      </c>
      <c r="AJ11" s="85">
        <v>1.2448132780082987E-2</v>
      </c>
      <c r="AK11" s="85">
        <v>4.4827586206896551E-2</v>
      </c>
      <c r="AL11" s="85">
        <v>3.8293216630196934E-2</v>
      </c>
      <c r="AM11" s="85">
        <v>4.9875311720698257E-2</v>
      </c>
      <c r="AN11" s="85">
        <v>5.3745928338762218E-2</v>
      </c>
      <c r="AO11" s="85">
        <v>5.1553672316384178E-2</v>
      </c>
      <c r="AP11" s="85">
        <v>5.6399132321041212E-2</v>
      </c>
      <c r="AQ11" s="85">
        <v>4.7619047619047616E-2</v>
      </c>
      <c r="AR11" s="85">
        <v>6.0209424083769635E-2</v>
      </c>
      <c r="AS11" s="85">
        <v>6.2893081761006293E-3</v>
      </c>
      <c r="AT11" s="85">
        <v>4.9723756906077346E-2</v>
      </c>
      <c r="AU11" s="85">
        <v>3.0339805825242719E-2</v>
      </c>
      <c r="AV11" s="85">
        <v>1.3888888888888888E-2</v>
      </c>
      <c r="AW11" s="85">
        <v>2.4096385542168676E-2</v>
      </c>
      <c r="AX11" s="85">
        <v>3.1496062992125984E-2</v>
      </c>
      <c r="AY11" s="85">
        <v>1.8181818181818181E-2</v>
      </c>
      <c r="AZ11" s="85">
        <v>8.4745762711864403E-2</v>
      </c>
      <c r="BA11" s="85">
        <v>5.4878048780487805E-2</v>
      </c>
      <c r="BB11" s="85">
        <v>4.2796005706134094E-2</v>
      </c>
      <c r="BC11" s="85">
        <v>1.5021459227467811E-2</v>
      </c>
      <c r="BD11" s="85">
        <v>4.0540540540540543E-2</v>
      </c>
      <c r="BE11" s="85">
        <v>1.6949152542372881E-2</v>
      </c>
      <c r="BF11" s="85">
        <v>1.4778325123152709E-2</v>
      </c>
      <c r="BG11" s="85">
        <v>2.7707808564231738E-2</v>
      </c>
      <c r="BH11" s="85">
        <v>2.177177177177177E-2</v>
      </c>
      <c r="BI11" s="85">
        <v>1.8018018018018018E-2</v>
      </c>
      <c r="BJ11" s="85">
        <v>2.0477815699658702E-2</v>
      </c>
      <c r="BK11" s="85">
        <v>2.1447721179624665E-2</v>
      </c>
      <c r="BL11" s="85">
        <v>3.3333333333333333E-2</v>
      </c>
      <c r="BM11" s="85">
        <v>2.3302938196555219E-2</v>
      </c>
      <c r="BN11" s="85">
        <v>5.5555555555555552E-2</v>
      </c>
      <c r="BO11" s="85">
        <v>1.834862385321101E-2</v>
      </c>
      <c r="BP11" s="85">
        <v>8.0808080808080815E-2</v>
      </c>
      <c r="BQ11" s="85">
        <v>8.203125E-2</v>
      </c>
      <c r="BR11" s="85">
        <v>5.515832482124617E-2</v>
      </c>
      <c r="BS11" s="85">
        <v>2.7149321266968326E-2</v>
      </c>
      <c r="BT11" s="85">
        <v>5.4637865311308764E-2</v>
      </c>
      <c r="BU11" s="85">
        <v>7.0336391437308868E-2</v>
      </c>
      <c r="BV11" s="85">
        <v>0.04</v>
      </c>
      <c r="BW11" s="85">
        <v>4.8192771084337352E-2</v>
      </c>
      <c r="BX11" s="85">
        <v>5.1419389394750936E-2</v>
      </c>
      <c r="BY11" s="85">
        <v>0.18076923076923077</v>
      </c>
      <c r="BZ11" s="85">
        <v>2.7027027027027029E-2</v>
      </c>
      <c r="CA11" s="85">
        <v>2.7944111776447105E-2</v>
      </c>
      <c r="CB11" s="85">
        <v>4.7619047619047616E-2</v>
      </c>
      <c r="CC11" s="85">
        <v>4.0540540540540543E-2</v>
      </c>
      <c r="CD11" s="85">
        <v>4.5871559633027525E-2</v>
      </c>
      <c r="CE11" s="85">
        <v>8.771929824561403E-2</v>
      </c>
      <c r="CF11" s="85">
        <v>3.787878787878788E-2</v>
      </c>
      <c r="CG11" s="85">
        <v>6.3554555680539929E-2</v>
      </c>
      <c r="CH11" s="85">
        <v>2.0270270270270271E-2</v>
      </c>
      <c r="CI11" s="85">
        <v>4.1666666666666664E-2</v>
      </c>
      <c r="CJ11" s="85">
        <v>2.5477707006369428E-2</v>
      </c>
      <c r="CK11" s="85">
        <v>2.6525198938992044E-2</v>
      </c>
      <c r="CL11" s="85">
        <v>1.3888888888888888E-2</v>
      </c>
      <c r="CM11" s="85">
        <v>0</v>
      </c>
      <c r="CN11" s="85">
        <v>8.0000000000000002E-3</v>
      </c>
      <c r="CO11" s="85">
        <v>1.6081871345029239E-2</v>
      </c>
      <c r="CP11" s="85">
        <v>3.8194444444444448E-2</v>
      </c>
      <c r="CQ11" s="85">
        <v>2.4390243902439025E-2</v>
      </c>
      <c r="CR11" s="85">
        <v>9.5238095238095247E-3</v>
      </c>
      <c r="CS11" s="85">
        <v>2.3041474654377881E-2</v>
      </c>
      <c r="CT11" s="85">
        <v>1.825242718446602E-2</v>
      </c>
      <c r="CU11" s="85">
        <v>1.9736842105263157E-2</v>
      </c>
      <c r="CV11" s="85">
        <v>0.10909090909090909</v>
      </c>
      <c r="CW11" s="85">
        <v>9.0090090090090089E-3</v>
      </c>
      <c r="CX11" s="85">
        <v>1.8726591760299626E-2</v>
      </c>
      <c r="CY11" s="85">
        <v>2.564102564102564E-2</v>
      </c>
      <c r="CZ11" s="85">
        <v>5.2287581699346407E-2</v>
      </c>
      <c r="DA11" s="85">
        <v>2.1917808219178082E-2</v>
      </c>
      <c r="DB11" s="85">
        <v>2.7027027027027029E-2</v>
      </c>
      <c r="DC11" s="85">
        <v>0</v>
      </c>
      <c r="DD11" s="85">
        <v>7.407407407407407E-2</v>
      </c>
      <c r="DE11" s="85">
        <v>3.8461538461538464E-2</v>
      </c>
      <c r="DF11" s="85">
        <v>0</v>
      </c>
      <c r="DG11" s="85">
        <v>0</v>
      </c>
      <c r="DH11" s="85">
        <v>1.5444015444015444E-2</v>
      </c>
      <c r="DI11" s="85">
        <v>1.4550264550264549E-2</v>
      </c>
      <c r="DJ11" s="85">
        <v>1.7429193899782137E-2</v>
      </c>
      <c r="DK11" s="85">
        <v>6.1349693251533744E-3</v>
      </c>
      <c r="DL11" s="85">
        <v>1.3888888888888888E-2</v>
      </c>
      <c r="DM11" s="85">
        <v>1.3513513513513514E-2</v>
      </c>
      <c r="DN11" s="85">
        <v>4.5454545454545456E-2</v>
      </c>
      <c r="DO11" s="85">
        <v>2.0833333333333332E-2</v>
      </c>
      <c r="DP11" s="85">
        <v>0</v>
      </c>
      <c r="DQ11" s="85">
        <v>5.0847457627118647E-2</v>
      </c>
      <c r="DR11" s="85">
        <v>0</v>
      </c>
      <c r="DS11" s="85">
        <v>2.3668639053254437E-2</v>
      </c>
      <c r="DT11" s="85"/>
      <c r="DU11" s="85"/>
      <c r="DV11" s="85"/>
      <c r="DW11" s="85">
        <v>0</v>
      </c>
      <c r="DX11" s="85">
        <v>1.7543859649122806E-2</v>
      </c>
    </row>
    <row r="12" spans="1:158" s="86" customFormat="1" ht="12">
      <c r="A12" s="84" t="s">
        <v>333</v>
      </c>
      <c r="B12" s="85">
        <v>0</v>
      </c>
      <c r="C12" s="85">
        <v>6.7419962335216577E-2</v>
      </c>
      <c r="D12" s="85">
        <v>7.3591762568140526E-2</v>
      </c>
      <c r="E12" s="85">
        <v>5.9665871121718374E-2</v>
      </c>
      <c r="F12" s="85"/>
      <c r="G12" s="85"/>
      <c r="H12" s="85"/>
      <c r="I12" s="85">
        <v>5.9127864005912786E-2</v>
      </c>
      <c r="J12" s="85">
        <v>6.7721751932278251E-2</v>
      </c>
      <c r="K12" s="85">
        <v>7.4712643678160925E-2</v>
      </c>
      <c r="L12" s="85">
        <v>3.0120481927710843E-2</v>
      </c>
      <c r="M12" s="85">
        <v>0.11270491803278689</v>
      </c>
      <c r="N12" s="85">
        <v>7.43801652892562E-2</v>
      </c>
      <c r="O12" s="85">
        <v>8.6406743940990516E-2</v>
      </c>
      <c r="P12" s="85">
        <v>0.1044776119402985</v>
      </c>
      <c r="Q12" s="85">
        <v>7.6009501187648459E-2</v>
      </c>
      <c r="R12" s="85">
        <v>6.7669172932330823E-2</v>
      </c>
      <c r="S12" s="85">
        <v>7.886017229953611E-2</v>
      </c>
      <c r="T12" s="85">
        <v>7.8095238095238093E-2</v>
      </c>
      <c r="U12" s="85">
        <v>6.2645011600928072E-2</v>
      </c>
      <c r="V12" s="85">
        <v>7.1129707112970716E-2</v>
      </c>
      <c r="W12" s="85">
        <v>4.3918918918918921E-2</v>
      </c>
      <c r="X12" s="85">
        <v>9.5238095238095233E-2</v>
      </c>
      <c r="Y12" s="85">
        <v>8.2352941176470587E-2</v>
      </c>
      <c r="Z12" s="85">
        <v>5.8219178082191778E-2</v>
      </c>
      <c r="AA12" s="85">
        <v>7.3891625615763554E-2</v>
      </c>
      <c r="AB12" s="85">
        <v>7.281553398058252E-2</v>
      </c>
      <c r="AC12" s="85">
        <v>6.6898954703832753E-2</v>
      </c>
      <c r="AD12" s="85">
        <v>6.4139941690962099E-2</v>
      </c>
      <c r="AE12" s="85">
        <v>8.2228116710875335E-2</v>
      </c>
      <c r="AF12" s="85">
        <v>7.1428571428571425E-2</v>
      </c>
      <c r="AG12" s="85">
        <v>7.3045267489711935E-2</v>
      </c>
      <c r="AH12" s="85">
        <v>5.8823529411764705E-2</v>
      </c>
      <c r="AI12" s="85">
        <v>3.669724770642202E-2</v>
      </c>
      <c r="AJ12" s="85">
        <v>6.3775510204081634E-2</v>
      </c>
      <c r="AK12" s="85">
        <v>7.179487179487179E-2</v>
      </c>
      <c r="AL12" s="85">
        <v>6.1643835616438353E-2</v>
      </c>
      <c r="AM12" s="85">
        <v>6.8552774755168661E-2</v>
      </c>
      <c r="AN12" s="85">
        <v>6.3829787234042548E-2</v>
      </c>
      <c r="AO12" s="85">
        <v>6.7181467181467183E-2</v>
      </c>
      <c r="AP12" s="85">
        <v>6.535947712418301E-2</v>
      </c>
      <c r="AQ12" s="85">
        <v>5.3333333333333337E-2</v>
      </c>
      <c r="AR12" s="85">
        <v>4.3137254901960784E-2</v>
      </c>
      <c r="AS12" s="85">
        <v>7.7294685990338161E-2</v>
      </c>
      <c r="AT12" s="85">
        <v>6.1244979919678713E-2</v>
      </c>
      <c r="AU12" s="85">
        <v>9.3167701863354033E-2</v>
      </c>
      <c r="AV12" s="85">
        <v>5.8704453441295545E-2</v>
      </c>
      <c r="AW12" s="85">
        <v>7.5742067553735928E-2</v>
      </c>
      <c r="AX12" s="85">
        <v>6.684491978609626E-2</v>
      </c>
      <c r="AY12" s="85">
        <v>3.8216560509554139E-2</v>
      </c>
      <c r="AZ12" s="85">
        <v>6.25E-2</v>
      </c>
      <c r="BA12" s="85">
        <v>0.10975609756097561</v>
      </c>
      <c r="BB12" s="85">
        <v>6.4935064935064929E-2</v>
      </c>
      <c r="BC12" s="85">
        <v>6.25E-2</v>
      </c>
      <c r="BD12" s="85">
        <v>5.3619302949061663E-2</v>
      </c>
      <c r="BE12" s="85">
        <v>3.4090909090909088E-2</v>
      </c>
      <c r="BF12" s="85">
        <v>5.0632911392405063E-2</v>
      </c>
      <c r="BG12" s="85">
        <v>7.2131147540983612E-2</v>
      </c>
      <c r="BH12" s="85">
        <v>5.9553349875930521E-2</v>
      </c>
      <c r="BI12" s="85">
        <v>9.8265895953757232E-2</v>
      </c>
      <c r="BJ12" s="85">
        <v>0.1043956043956044</v>
      </c>
      <c r="BK12" s="85">
        <v>5.9479553903345722E-2</v>
      </c>
      <c r="BL12" s="85">
        <v>6.4575645756457564E-2</v>
      </c>
      <c r="BM12" s="85">
        <v>7.4626865671641784E-2</v>
      </c>
      <c r="BN12" s="85">
        <v>5.9574468085106386E-2</v>
      </c>
      <c r="BO12" s="85">
        <v>6.7150635208711437E-2</v>
      </c>
      <c r="BP12" s="85">
        <v>3.007518796992481E-2</v>
      </c>
      <c r="BQ12" s="85">
        <v>8.3140877598152418E-2</v>
      </c>
      <c r="BR12" s="85">
        <v>6.7307692307692304E-2</v>
      </c>
      <c r="BS12" s="85">
        <v>6.535947712418301E-2</v>
      </c>
      <c r="BT12" s="85">
        <v>7.7359829666430097E-2</v>
      </c>
      <c r="BU12" s="85">
        <v>6.3829787234042548E-2</v>
      </c>
      <c r="BV12" s="85">
        <v>7.7821011673151752E-2</v>
      </c>
      <c r="BW12" s="85">
        <v>7.1574642126789365E-2</v>
      </c>
      <c r="BX12" s="85">
        <v>7.3204419889502756E-2</v>
      </c>
      <c r="BY12" s="85">
        <v>1.2658227848101266E-2</v>
      </c>
      <c r="BZ12" s="85">
        <v>8.5714285714285715E-2</v>
      </c>
      <c r="CA12" s="85">
        <v>7.9907353792704111E-2</v>
      </c>
      <c r="CB12" s="85">
        <v>7.9365079365079361E-2</v>
      </c>
      <c r="CC12" s="85">
        <v>6.1538461538461542E-2</v>
      </c>
      <c r="CD12" s="85">
        <v>6.5476190476190479E-2</v>
      </c>
      <c r="CE12" s="85">
        <v>6.8852459016393447E-2</v>
      </c>
      <c r="CF12" s="85">
        <v>0.10897435897435898</v>
      </c>
      <c r="CG12" s="85">
        <v>7.7368040491684748E-2</v>
      </c>
      <c r="CH12" s="85">
        <v>5.6910569105691054E-2</v>
      </c>
      <c r="CI12" s="85">
        <v>6.6202090592334492E-2</v>
      </c>
      <c r="CJ12" s="85">
        <v>5.3459119496855348E-2</v>
      </c>
      <c r="CK12" s="85">
        <v>5.9065934065934064E-2</v>
      </c>
      <c r="CL12" s="85">
        <v>6.3451776649746189E-2</v>
      </c>
      <c r="CM12" s="85">
        <v>3.7735849056603772E-2</v>
      </c>
      <c r="CN12" s="85">
        <v>6.7924528301886791E-2</v>
      </c>
      <c r="CO12" s="85">
        <v>8.1460674157303375E-2</v>
      </c>
      <c r="CP12" s="85">
        <v>7.337526205450734E-2</v>
      </c>
      <c r="CQ12" s="85">
        <v>5.7904411764705885E-2</v>
      </c>
      <c r="CR12" s="85">
        <v>7.8880407124681931E-2</v>
      </c>
      <c r="CS12" s="85">
        <v>7.0689655172413796E-2</v>
      </c>
      <c r="CT12" s="85">
        <v>6.8493150684931503E-2</v>
      </c>
      <c r="CU12" s="85">
        <v>6.4102564102564097E-2</v>
      </c>
      <c r="CV12" s="85">
        <v>6.363636363636363E-2</v>
      </c>
      <c r="CW12" s="85">
        <v>8.0645161290322578E-2</v>
      </c>
      <c r="CX12" s="85">
        <v>7.4675324675324672E-2</v>
      </c>
      <c r="CY12" s="85">
        <v>7.0028011204481794E-2</v>
      </c>
      <c r="CZ12" s="85">
        <v>0.10179640718562874</v>
      </c>
      <c r="DA12" s="85">
        <v>8.3798882681564241E-2</v>
      </c>
      <c r="DB12" s="85">
        <v>4.832214765100671E-2</v>
      </c>
      <c r="DC12" s="85">
        <v>8.6956521739130432E-2</v>
      </c>
      <c r="DD12" s="85">
        <v>6.741573033707865E-2</v>
      </c>
      <c r="DE12" s="85">
        <v>6.594153636981645E-2</v>
      </c>
      <c r="DF12" s="85">
        <v>2.7027027027027029E-2</v>
      </c>
      <c r="DG12" s="85">
        <v>0.12676056338028169</v>
      </c>
      <c r="DH12" s="85">
        <v>6.4516129032258063E-2</v>
      </c>
      <c r="DI12" s="85">
        <v>9.137489325362938E-2</v>
      </c>
      <c r="DJ12" s="85">
        <v>5.5743243243243243E-2</v>
      </c>
      <c r="DK12" s="85">
        <v>6.0948081264108354E-2</v>
      </c>
      <c r="DL12" s="85">
        <v>7.5319435104236721E-2</v>
      </c>
      <c r="DM12" s="85">
        <v>6.8085106382978725E-2</v>
      </c>
      <c r="DN12" s="85">
        <v>7.4829931972789115E-2</v>
      </c>
      <c r="DO12" s="85">
        <v>7.0680628272251314E-2</v>
      </c>
      <c r="DP12" s="85">
        <v>8.085106382978724E-2</v>
      </c>
      <c r="DQ12" s="85">
        <v>8.1632653061224483E-2</v>
      </c>
      <c r="DR12" s="85">
        <v>0.10365853658536585</v>
      </c>
      <c r="DS12" s="85">
        <v>5.7692307692307696E-2</v>
      </c>
      <c r="DT12" s="85"/>
      <c r="DU12" s="85">
        <v>0.15151515151515152</v>
      </c>
      <c r="DV12" s="85"/>
      <c r="DW12" s="85">
        <v>7.0588235294117646E-2</v>
      </c>
      <c r="DX12" s="85">
        <v>7.1428571428571425E-2</v>
      </c>
    </row>
    <row r="13" spans="1:158" s="86" customFormat="1" ht="12">
      <c r="A13" s="84" t="s">
        <v>174</v>
      </c>
      <c r="B13" s="85">
        <v>0.22500000000000001</v>
      </c>
      <c r="C13" s="85">
        <v>0.2608695652173913</v>
      </c>
      <c r="D13" s="85">
        <v>0.29411764705882354</v>
      </c>
      <c r="E13" s="85">
        <v>0.23076923076923078</v>
      </c>
      <c r="F13" s="85">
        <v>0.3</v>
      </c>
      <c r="G13" s="85"/>
      <c r="H13" s="85">
        <v>0.5714285714285714</v>
      </c>
      <c r="I13" s="85">
        <v>0</v>
      </c>
      <c r="J13" s="85">
        <v>0.26190476190476192</v>
      </c>
      <c r="K13" s="85"/>
      <c r="L13" s="85">
        <v>0</v>
      </c>
      <c r="M13" s="85">
        <v>0.10526315789473684</v>
      </c>
      <c r="N13" s="85"/>
      <c r="O13" s="85">
        <v>9.5238095238095233E-2</v>
      </c>
      <c r="P13" s="85">
        <v>0</v>
      </c>
      <c r="Q13" s="85">
        <v>0.2</v>
      </c>
      <c r="R13" s="85">
        <v>0.66666666666666663</v>
      </c>
      <c r="S13" s="85">
        <v>0.26666666666666666</v>
      </c>
      <c r="T13" s="85">
        <v>0</v>
      </c>
      <c r="U13" s="85">
        <v>0.22222222222222221</v>
      </c>
      <c r="V13" s="85">
        <v>0.14285714285714285</v>
      </c>
      <c r="W13" s="85">
        <v>0</v>
      </c>
      <c r="X13" s="85">
        <v>0</v>
      </c>
      <c r="Y13" s="85"/>
      <c r="Z13" s="85">
        <v>0.37931034482758619</v>
      </c>
      <c r="AA13" s="85">
        <v>0.16666666666666666</v>
      </c>
      <c r="AB13" s="85">
        <v>0.18181818181818182</v>
      </c>
      <c r="AC13" s="85">
        <v>0.24590163934426229</v>
      </c>
      <c r="AD13" s="85">
        <v>0</v>
      </c>
      <c r="AE13" s="85">
        <v>0.125</v>
      </c>
      <c r="AF13" s="85">
        <v>0</v>
      </c>
      <c r="AG13" s="85">
        <v>6.25E-2</v>
      </c>
      <c r="AH13" s="85">
        <v>0.1</v>
      </c>
      <c r="AI13" s="85"/>
      <c r="AJ13" s="85">
        <v>0.22580645161290322</v>
      </c>
      <c r="AK13" s="85">
        <v>0</v>
      </c>
      <c r="AL13" s="85">
        <v>0.18181818181818182</v>
      </c>
      <c r="AM13" s="85">
        <v>0.14285714285714285</v>
      </c>
      <c r="AN13" s="85">
        <v>0.08</v>
      </c>
      <c r="AO13" s="85">
        <v>0.11940298507462686</v>
      </c>
      <c r="AP13" s="85">
        <v>0.23076923076923078</v>
      </c>
      <c r="AQ13" s="85">
        <v>0</v>
      </c>
      <c r="AR13" s="85">
        <v>0.27027027027027029</v>
      </c>
      <c r="AS13" s="85">
        <v>0.25</v>
      </c>
      <c r="AT13" s="85">
        <v>0.24637681159420291</v>
      </c>
      <c r="AU13" s="85">
        <v>0.2857142857142857</v>
      </c>
      <c r="AV13" s="85">
        <v>0.18181818181818182</v>
      </c>
      <c r="AW13" s="85">
        <v>0.22222222222222221</v>
      </c>
      <c r="AX13" s="85">
        <v>0.13636363636363635</v>
      </c>
      <c r="AY13" s="85">
        <v>0.1</v>
      </c>
      <c r="AZ13" s="85">
        <v>0</v>
      </c>
      <c r="BA13" s="85">
        <v>0.25</v>
      </c>
      <c r="BB13" s="85">
        <v>0.17241379310344829</v>
      </c>
      <c r="BC13" s="85">
        <v>0.25</v>
      </c>
      <c r="BD13" s="85">
        <v>0.33333333333333331</v>
      </c>
      <c r="BE13" s="85"/>
      <c r="BF13" s="85">
        <v>8.3333333333333329E-2</v>
      </c>
      <c r="BG13" s="85"/>
      <c r="BH13" s="85">
        <v>0.22448979591836735</v>
      </c>
      <c r="BI13" s="85">
        <v>0.3888888888888889</v>
      </c>
      <c r="BJ13" s="85"/>
      <c r="BK13" s="85">
        <v>0.2857142857142857</v>
      </c>
      <c r="BL13" s="85">
        <v>0.2</v>
      </c>
      <c r="BM13" s="85">
        <v>0.30952380952380953</v>
      </c>
      <c r="BN13" s="85">
        <v>0.23529411764705882</v>
      </c>
      <c r="BO13" s="85">
        <v>0.16666666666666666</v>
      </c>
      <c r="BP13" s="85">
        <v>0.27272727272727271</v>
      </c>
      <c r="BQ13" s="85">
        <v>0.24390243902439024</v>
      </c>
      <c r="BR13" s="85">
        <v>0.23456790123456789</v>
      </c>
      <c r="BS13" s="85">
        <v>0</v>
      </c>
      <c r="BT13" s="85">
        <v>0.125</v>
      </c>
      <c r="BU13" s="85"/>
      <c r="BV13" s="85">
        <v>0</v>
      </c>
      <c r="BW13" s="85">
        <v>0</v>
      </c>
      <c r="BX13" s="85">
        <v>5.8823529411764705E-2</v>
      </c>
      <c r="BY13" s="85">
        <v>0</v>
      </c>
      <c r="BZ13" s="85">
        <v>0.14285714285714285</v>
      </c>
      <c r="CA13" s="85">
        <v>0.16666666666666666</v>
      </c>
      <c r="CB13" s="85">
        <v>0.18181818181818182</v>
      </c>
      <c r="CC13" s="85">
        <v>0.33333333333333331</v>
      </c>
      <c r="CD13" s="85">
        <v>0</v>
      </c>
      <c r="CE13" s="85">
        <v>0.25</v>
      </c>
      <c r="CF13" s="85">
        <v>0.2</v>
      </c>
      <c r="CG13" s="85">
        <v>0.2</v>
      </c>
      <c r="CH13" s="85">
        <v>0.33333333333333331</v>
      </c>
      <c r="CI13" s="85"/>
      <c r="CJ13" s="85">
        <v>0.44444444444444442</v>
      </c>
      <c r="CK13" s="85">
        <v>0.4</v>
      </c>
      <c r="CL13" s="85">
        <v>7.6923076923076927E-2</v>
      </c>
      <c r="CM13" s="85">
        <v>0.10810810810810811</v>
      </c>
      <c r="CN13" s="85">
        <v>0.25</v>
      </c>
      <c r="CO13" s="85">
        <v>0.13333333333333333</v>
      </c>
      <c r="CP13" s="85">
        <v>0.41666666666666669</v>
      </c>
      <c r="CQ13" s="85">
        <v>0.25</v>
      </c>
      <c r="CR13" s="85">
        <v>0.375</v>
      </c>
      <c r="CS13" s="85">
        <v>0.125</v>
      </c>
      <c r="CT13" s="85">
        <v>0.21052631578947367</v>
      </c>
      <c r="CU13" s="85">
        <v>0.25</v>
      </c>
      <c r="CV13" s="85"/>
      <c r="CW13" s="85">
        <v>0.14285714285714285</v>
      </c>
      <c r="CX13" s="85">
        <v>0</v>
      </c>
      <c r="CY13" s="85">
        <v>0.1</v>
      </c>
      <c r="CZ13" s="85"/>
      <c r="DA13" s="85">
        <v>0.125</v>
      </c>
      <c r="DB13" s="85">
        <v>0.5</v>
      </c>
      <c r="DC13" s="85"/>
      <c r="DD13" s="85"/>
      <c r="DE13" s="85">
        <v>0.2</v>
      </c>
      <c r="DF13" s="85"/>
      <c r="DG13" s="85">
        <v>0</v>
      </c>
      <c r="DH13" s="85">
        <v>0.2</v>
      </c>
      <c r="DI13" s="85">
        <v>0</v>
      </c>
      <c r="DJ13" s="85">
        <v>1</v>
      </c>
      <c r="DK13" s="85">
        <v>0.5</v>
      </c>
      <c r="DL13" s="85">
        <v>0.1875</v>
      </c>
      <c r="DM13" s="85"/>
      <c r="DN13" s="85"/>
      <c r="DO13" s="85"/>
      <c r="DP13" s="85"/>
      <c r="DQ13" s="85">
        <v>0</v>
      </c>
      <c r="DR13" s="85"/>
      <c r="DS13" s="85">
        <v>0</v>
      </c>
      <c r="DT13" s="85"/>
      <c r="DU13" s="85"/>
      <c r="DV13" s="85"/>
      <c r="DW13" s="85">
        <v>1</v>
      </c>
      <c r="DX13" s="85"/>
    </row>
    <row r="14" spans="1:158" s="86" customFormat="1" ht="12">
      <c r="A14" s="84" t="s">
        <v>176</v>
      </c>
      <c r="B14" s="85">
        <v>0.26523545706371193</v>
      </c>
      <c r="C14" s="85">
        <v>0.16266666666666665</v>
      </c>
      <c r="D14" s="85">
        <v>0.27702702702702703</v>
      </c>
      <c r="E14" s="85">
        <v>0.23842195540308747</v>
      </c>
      <c r="F14" s="85">
        <v>0.22542372881355932</v>
      </c>
      <c r="G14" s="85">
        <v>0.21652421652421652</v>
      </c>
      <c r="H14" s="85">
        <v>0.20328542094455851</v>
      </c>
      <c r="I14" s="85">
        <v>0.22496909765142151</v>
      </c>
      <c r="J14" s="85">
        <v>0.23647486140317339</v>
      </c>
      <c r="K14" s="85">
        <v>0.16666666666666666</v>
      </c>
      <c r="L14" s="85">
        <v>7.1428571428571425E-2</v>
      </c>
      <c r="M14" s="85">
        <v>9.3023255813953487E-2</v>
      </c>
      <c r="N14" s="85">
        <v>0.27480916030534353</v>
      </c>
      <c r="O14" s="85">
        <v>0.21633554083885209</v>
      </c>
      <c r="P14" s="85">
        <v>0.21126760563380281</v>
      </c>
      <c r="Q14" s="85">
        <v>0.26771653543307089</v>
      </c>
      <c r="R14" s="85">
        <v>0.2650273224043716</v>
      </c>
      <c r="S14" s="85">
        <v>0.26049204052098407</v>
      </c>
      <c r="T14" s="85">
        <v>0.2</v>
      </c>
      <c r="U14" s="85">
        <v>0.20952380952380953</v>
      </c>
      <c r="V14" s="85">
        <v>0.20666666666666667</v>
      </c>
      <c r="W14" s="85">
        <v>0.24644549763033174</v>
      </c>
      <c r="X14" s="85">
        <v>9.0909090909090912E-2</v>
      </c>
      <c r="Y14" s="85">
        <v>0.32575757575757575</v>
      </c>
      <c r="Z14" s="85">
        <v>0.19867549668874171</v>
      </c>
      <c r="AA14" s="85">
        <v>0.33437499999999998</v>
      </c>
      <c r="AB14" s="85">
        <v>0.21621621621621623</v>
      </c>
      <c r="AC14" s="85">
        <v>0.24936224489795919</v>
      </c>
      <c r="AD14" s="85">
        <v>0.21653543307086615</v>
      </c>
      <c r="AE14" s="85">
        <v>0.26446280991735538</v>
      </c>
      <c r="AF14" s="85">
        <v>0.2</v>
      </c>
      <c r="AG14" s="85">
        <v>0.23593466424682397</v>
      </c>
      <c r="AH14" s="85">
        <v>0.22619047619047619</v>
      </c>
      <c r="AI14" s="85">
        <v>0.22413793103448276</v>
      </c>
      <c r="AJ14" s="85">
        <v>0.2314540059347181</v>
      </c>
      <c r="AK14" s="85">
        <v>0.28823529411764703</v>
      </c>
      <c r="AL14" s="85">
        <v>0.23857868020304568</v>
      </c>
      <c r="AM14" s="85">
        <v>0.22294022617124395</v>
      </c>
      <c r="AN14" s="85">
        <v>0.16265060240963855</v>
      </c>
      <c r="AO14" s="85">
        <v>0.21019108280254778</v>
      </c>
      <c r="AP14" s="85">
        <v>0.15989159891598917</v>
      </c>
      <c r="AQ14" s="85">
        <v>0.18627450980392157</v>
      </c>
      <c r="AR14" s="85">
        <v>0.27850038255547055</v>
      </c>
      <c r="AS14" s="85">
        <v>0.24943310657596371</v>
      </c>
      <c r="AT14" s="85">
        <v>0.24876070301937811</v>
      </c>
      <c r="AU14" s="85">
        <v>0.26618705035971224</v>
      </c>
      <c r="AV14" s="85">
        <v>0.16759776536312848</v>
      </c>
      <c r="AW14" s="85">
        <v>0.21069182389937108</v>
      </c>
      <c r="AX14" s="85">
        <v>0.17981072555205047</v>
      </c>
      <c r="AY14" s="85">
        <v>0.19117647058823528</v>
      </c>
      <c r="AZ14" s="85">
        <v>0.16666666666666666</v>
      </c>
      <c r="BA14" s="85">
        <v>0.23529411764705882</v>
      </c>
      <c r="BB14" s="85">
        <v>0.1841541755888651</v>
      </c>
      <c r="BC14" s="85">
        <v>0.23886138613861385</v>
      </c>
      <c r="BD14" s="85">
        <v>0.27464788732394368</v>
      </c>
      <c r="BE14" s="85">
        <v>0.25</v>
      </c>
      <c r="BF14" s="85">
        <v>0.24057971014492754</v>
      </c>
      <c r="BG14" s="85">
        <v>0.14909090909090908</v>
      </c>
      <c r="BH14" s="85">
        <v>0.22692793931731986</v>
      </c>
      <c r="BI14" s="85">
        <v>0.17793594306049823</v>
      </c>
      <c r="BJ14" s="85">
        <v>0.23101777059773829</v>
      </c>
      <c r="BK14" s="85">
        <v>0.19553072625698323</v>
      </c>
      <c r="BL14" s="85">
        <v>0.2361111111111111</v>
      </c>
      <c r="BM14" s="85">
        <v>0.21313299944351696</v>
      </c>
      <c r="BN14" s="85"/>
      <c r="BO14" s="85">
        <v>0.22977346278317151</v>
      </c>
      <c r="BP14" s="85">
        <v>0.22950819672131148</v>
      </c>
      <c r="BQ14" s="85">
        <v>0.29545454545454547</v>
      </c>
      <c r="BR14" s="85">
        <v>0.23671497584541062</v>
      </c>
      <c r="BS14" s="85">
        <v>0.125</v>
      </c>
      <c r="BT14" s="85">
        <v>0.20993227990970656</v>
      </c>
      <c r="BU14" s="85">
        <v>0.28428093645484948</v>
      </c>
      <c r="BV14" s="85">
        <v>0.3595505617977528</v>
      </c>
      <c r="BW14" s="85">
        <v>0.18181818181818182</v>
      </c>
      <c r="BX14" s="85">
        <v>0.24563318777292575</v>
      </c>
      <c r="BY14" s="85">
        <v>0.25</v>
      </c>
      <c r="BZ14" s="85">
        <v>0.27722772277227725</v>
      </c>
      <c r="CA14" s="85">
        <v>0.22908093278463648</v>
      </c>
      <c r="CB14" s="85">
        <v>0.20408163265306123</v>
      </c>
      <c r="CC14" s="85">
        <v>0.08</v>
      </c>
      <c r="CD14" s="85">
        <v>0.30952380952380953</v>
      </c>
      <c r="CE14" s="85">
        <v>0.15686274509803921</v>
      </c>
      <c r="CF14" s="85">
        <v>0.22282608695652173</v>
      </c>
      <c r="CG14" s="85">
        <v>0.22831050228310501</v>
      </c>
      <c r="CH14" s="85"/>
      <c r="CI14" s="85">
        <v>0.04</v>
      </c>
      <c r="CJ14" s="85">
        <v>0.19678714859437751</v>
      </c>
      <c r="CK14" s="85">
        <v>0.18248175182481752</v>
      </c>
      <c r="CL14" s="85">
        <v>0.25925925925925924</v>
      </c>
      <c r="CM14" s="85">
        <v>0.22222222222222221</v>
      </c>
      <c r="CN14" s="85">
        <v>0.27</v>
      </c>
      <c r="CO14" s="85">
        <v>0.20336605890603085</v>
      </c>
      <c r="CP14" s="85">
        <v>0.25925925925925924</v>
      </c>
      <c r="CQ14" s="85">
        <v>0.24561403508771928</v>
      </c>
      <c r="CR14" s="85">
        <v>0.22569444444444445</v>
      </c>
      <c r="CS14" s="85">
        <v>0.27896995708154504</v>
      </c>
      <c r="CT14" s="85">
        <v>0.24465626805314847</v>
      </c>
      <c r="CU14" s="85">
        <v>0.17204301075268819</v>
      </c>
      <c r="CV14" s="85"/>
      <c r="CW14" s="85">
        <v>0.1</v>
      </c>
      <c r="CX14" s="85"/>
      <c r="CY14" s="85">
        <v>0.1650485436893204</v>
      </c>
      <c r="CZ14" s="85">
        <v>0.15</v>
      </c>
      <c r="DA14" s="85">
        <v>0.27442528735632182</v>
      </c>
      <c r="DB14" s="85">
        <v>0.23719676549865229</v>
      </c>
      <c r="DC14" s="85"/>
      <c r="DD14" s="85">
        <v>0.14285714285714285</v>
      </c>
      <c r="DE14" s="85">
        <v>0.25016589250165894</v>
      </c>
      <c r="DF14" s="85">
        <v>0.2578125</v>
      </c>
      <c r="DG14" s="85">
        <v>0.21739130434782608</v>
      </c>
      <c r="DH14" s="85">
        <v>0.22903225806451613</v>
      </c>
      <c r="DI14" s="85">
        <v>0.22408536585365854</v>
      </c>
      <c r="DJ14" s="85">
        <v>0.24946695095948826</v>
      </c>
      <c r="DK14" s="85">
        <v>0.23711340206185566</v>
      </c>
      <c r="DL14" s="85">
        <v>0.23358413132694938</v>
      </c>
      <c r="DM14" s="85"/>
      <c r="DN14" s="85">
        <v>0.28888888888888886</v>
      </c>
      <c r="DO14" s="85">
        <v>0.28888888888888886</v>
      </c>
      <c r="DP14" s="85">
        <v>0.19753086419753085</v>
      </c>
      <c r="DQ14" s="85"/>
      <c r="DR14" s="85">
        <v>0.14545454545454545</v>
      </c>
      <c r="DS14" s="85">
        <v>0.22977346278317151</v>
      </c>
      <c r="DT14" s="85"/>
      <c r="DU14" s="85"/>
      <c r="DV14" s="85"/>
      <c r="DW14" s="85"/>
      <c r="DX14" s="85">
        <v>0.37297297297297299</v>
      </c>
    </row>
    <row r="15" spans="1:158" s="86" customFormat="1" ht="12">
      <c r="A15" s="84" t="s">
        <v>327</v>
      </c>
      <c r="B15" s="85">
        <v>0.32055518836748181</v>
      </c>
      <c r="C15" s="85">
        <v>0.24879614767255218</v>
      </c>
      <c r="D15" s="85">
        <v>0.252</v>
      </c>
      <c r="E15" s="85">
        <v>0.2363162467419635</v>
      </c>
      <c r="F15" s="85">
        <v>0.26785714285714285</v>
      </c>
      <c r="G15" s="85">
        <v>0.25211267605633803</v>
      </c>
      <c r="H15" s="85">
        <v>0.26498889711324947</v>
      </c>
      <c r="I15" s="85">
        <v>0.22325581395348837</v>
      </c>
      <c r="J15" s="85">
        <v>0.26552677897913002</v>
      </c>
      <c r="K15" s="85"/>
      <c r="L15" s="85">
        <v>0.2608695652173913</v>
      </c>
      <c r="M15" s="85">
        <v>0.25</v>
      </c>
      <c r="N15" s="85"/>
      <c r="O15" s="85">
        <v>0.25196850393700787</v>
      </c>
      <c r="P15" s="85">
        <v>0.30069930069930068</v>
      </c>
      <c r="Q15" s="85">
        <v>0.26744186046511625</v>
      </c>
      <c r="R15" s="85">
        <v>0.28000000000000003</v>
      </c>
      <c r="S15" s="85">
        <v>0.2874015748031496</v>
      </c>
      <c r="T15" s="85">
        <v>0.22972972972972974</v>
      </c>
      <c r="U15" s="85">
        <v>0.21674876847290642</v>
      </c>
      <c r="V15" s="85">
        <v>0.22021660649819494</v>
      </c>
      <c r="W15" s="85"/>
      <c r="X15" s="85">
        <v>0.19421487603305784</v>
      </c>
      <c r="Y15" s="85">
        <v>0.19565217391304349</v>
      </c>
      <c r="Z15" s="85">
        <v>0.31818181818181818</v>
      </c>
      <c r="AA15" s="85">
        <v>0.32800000000000001</v>
      </c>
      <c r="AB15" s="85">
        <v>0.17142857142857143</v>
      </c>
      <c r="AC15" s="85">
        <v>0.23404255319148937</v>
      </c>
      <c r="AD15" s="85">
        <v>0.23214285714285715</v>
      </c>
      <c r="AE15" s="85">
        <v>0.72</v>
      </c>
      <c r="AF15" s="85">
        <v>0.25</v>
      </c>
      <c r="AG15" s="85">
        <v>0.29353233830845771</v>
      </c>
      <c r="AH15" s="85">
        <v>0.26470588235294118</v>
      </c>
      <c r="AI15" s="85">
        <v>0.30434782608695654</v>
      </c>
      <c r="AJ15" s="85">
        <v>0.36363636363636365</v>
      </c>
      <c r="AK15" s="85">
        <v>0.24637681159420291</v>
      </c>
      <c r="AL15" s="85">
        <v>0.28074245939675174</v>
      </c>
      <c r="AM15" s="85">
        <v>0.25458248472505091</v>
      </c>
      <c r="AN15" s="85">
        <v>0.25837320574162681</v>
      </c>
      <c r="AO15" s="85">
        <v>0.25524769101595296</v>
      </c>
      <c r="AP15" s="85">
        <v>0.19318181818181818</v>
      </c>
      <c r="AQ15" s="85">
        <v>0.21875</v>
      </c>
      <c r="AR15" s="85">
        <v>0.32587859424920129</v>
      </c>
      <c r="AS15" s="85">
        <v>0.44444444444444442</v>
      </c>
      <c r="AT15" s="85">
        <v>0.2857142857142857</v>
      </c>
      <c r="AU15" s="85">
        <v>0.2809667673716012</v>
      </c>
      <c r="AV15" s="85">
        <v>0.2893347412882788</v>
      </c>
      <c r="AW15" s="85">
        <v>0.28445618670189343</v>
      </c>
      <c r="AX15" s="85">
        <v>0.28014184397163122</v>
      </c>
      <c r="AY15" s="85">
        <v>0.36601307189542481</v>
      </c>
      <c r="AZ15" s="85">
        <v>0.30769230769230771</v>
      </c>
      <c r="BA15" s="85">
        <v>0.22388059701492538</v>
      </c>
      <c r="BB15" s="85">
        <v>0.3</v>
      </c>
      <c r="BC15" s="85">
        <v>0.27741935483870966</v>
      </c>
      <c r="BD15" s="85">
        <v>0.21951219512195122</v>
      </c>
      <c r="BE15" s="85">
        <v>0.30434782608695654</v>
      </c>
      <c r="BF15" s="85">
        <v>0.31578947368421051</v>
      </c>
      <c r="BG15" s="85">
        <v>9.0909090909090912E-2</v>
      </c>
      <c r="BH15" s="85">
        <v>0.24142480211081793</v>
      </c>
      <c r="BI15" s="85">
        <v>0.25842696629213485</v>
      </c>
      <c r="BJ15" s="85">
        <v>0.29372937293729373</v>
      </c>
      <c r="BK15" s="85">
        <v>0.30232558139534882</v>
      </c>
      <c r="BL15" s="85">
        <v>0.19444444444444445</v>
      </c>
      <c r="BM15" s="85">
        <v>0.28615863141524106</v>
      </c>
      <c r="BN15" s="85">
        <v>0.32038834951456313</v>
      </c>
      <c r="BO15" s="85">
        <v>0.23819301848049282</v>
      </c>
      <c r="BP15" s="85">
        <v>0.25112107623318386</v>
      </c>
      <c r="BQ15" s="85">
        <v>0.21717171717171718</v>
      </c>
      <c r="BR15" s="85">
        <v>0.25224416517055653</v>
      </c>
      <c r="BS15" s="85">
        <v>0.30976430976430974</v>
      </c>
      <c r="BT15" s="85">
        <v>0.28916544655929721</v>
      </c>
      <c r="BU15" s="85">
        <v>0.25</v>
      </c>
      <c r="BV15" s="85">
        <v>0.28695652173913044</v>
      </c>
      <c r="BW15" s="85">
        <v>0.2982456140350877</v>
      </c>
      <c r="BX15" s="85">
        <v>0.29243542435424352</v>
      </c>
      <c r="BY15" s="85">
        <v>0.22222222222222221</v>
      </c>
      <c r="BZ15" s="85">
        <v>0.34</v>
      </c>
      <c r="CA15" s="85">
        <v>0.30456852791878175</v>
      </c>
      <c r="CB15" s="85">
        <v>0</v>
      </c>
      <c r="CC15" s="85">
        <v>0.17757009345794392</v>
      </c>
      <c r="CD15" s="85">
        <v>0.23595505617977527</v>
      </c>
      <c r="CE15" s="85">
        <v>0.2</v>
      </c>
      <c r="CF15" s="85"/>
      <c r="CG15" s="85">
        <v>0.27436440677966101</v>
      </c>
      <c r="CH15" s="85">
        <v>0.2153846153846154</v>
      </c>
      <c r="CI15" s="85">
        <v>0</v>
      </c>
      <c r="CJ15" s="85">
        <v>0.66666666666666663</v>
      </c>
      <c r="CK15" s="85">
        <v>0.2696629213483146</v>
      </c>
      <c r="CL15" s="85">
        <v>0.3235294117647059</v>
      </c>
      <c r="CM15" s="85">
        <v>0.25714285714285712</v>
      </c>
      <c r="CN15" s="85">
        <v>0.30582524271844658</v>
      </c>
      <c r="CO15" s="85">
        <v>0.35690235690235689</v>
      </c>
      <c r="CP15" s="85">
        <v>0.20477815699658702</v>
      </c>
      <c r="CQ15" s="85">
        <v>0.25493716337522443</v>
      </c>
      <c r="CR15" s="85">
        <v>0.25</v>
      </c>
      <c r="CS15" s="85">
        <v>0.30716723549488056</v>
      </c>
      <c r="CT15" s="85">
        <v>0.28461255967682703</v>
      </c>
      <c r="CU15" s="85">
        <v>0.3</v>
      </c>
      <c r="CV15" s="85">
        <v>0.24444444444444444</v>
      </c>
      <c r="CW15" s="85">
        <v>0.34615384615384615</v>
      </c>
      <c r="CX15" s="85">
        <v>0.35849056603773582</v>
      </c>
      <c r="CY15" s="85">
        <v>0.33183856502242154</v>
      </c>
      <c r="CZ15" s="85">
        <v>0.31034482758620691</v>
      </c>
      <c r="DA15" s="85">
        <v>0.28732394366197184</v>
      </c>
      <c r="DB15" s="85">
        <v>0.21913043478260869</v>
      </c>
      <c r="DC15" s="85">
        <v>0.21428571428571427</v>
      </c>
      <c r="DD15" s="85">
        <v>0.25957446808510637</v>
      </c>
      <c r="DE15" s="85">
        <v>0.25630538513974099</v>
      </c>
      <c r="DF15" s="85">
        <v>0.2857142857142857</v>
      </c>
      <c r="DG15" s="85"/>
      <c r="DH15" s="85">
        <v>0.27852348993288589</v>
      </c>
      <c r="DI15" s="85">
        <v>0.24653312788906009</v>
      </c>
      <c r="DJ15" s="85">
        <v>0.27703703703703703</v>
      </c>
      <c r="DK15" s="85">
        <v>0.19047619047619047</v>
      </c>
      <c r="DL15" s="85">
        <v>0.26529738981600343</v>
      </c>
      <c r="DM15" s="85">
        <v>0.22916666666666666</v>
      </c>
      <c r="DN15" s="85">
        <v>0.32258064516129031</v>
      </c>
      <c r="DO15" s="85">
        <v>0.25196850393700787</v>
      </c>
      <c r="DP15" s="85">
        <v>0.30081300813008133</v>
      </c>
      <c r="DQ15" s="85">
        <v>0.44464285714285712</v>
      </c>
      <c r="DR15" s="85">
        <v>0.27350427350427353</v>
      </c>
      <c r="DS15" s="85">
        <v>0.26785714285714285</v>
      </c>
      <c r="DT15" s="85"/>
      <c r="DU15" s="85"/>
      <c r="DV15" s="85"/>
      <c r="DW15" s="85"/>
      <c r="DX15" s="85">
        <v>0.23076923076923078</v>
      </c>
    </row>
    <row r="16" spans="1:158" s="86" customFormat="1" ht="12">
      <c r="A16" s="84" t="s">
        <v>324</v>
      </c>
      <c r="B16" s="85">
        <v>0.4099752387690131</v>
      </c>
      <c r="C16" s="85">
        <v>0.40231968104385646</v>
      </c>
      <c r="D16" s="85">
        <v>0.41168873103002906</v>
      </c>
      <c r="E16" s="85">
        <v>0.39386459802538787</v>
      </c>
      <c r="F16" s="85">
        <v>0.40174011726877246</v>
      </c>
      <c r="G16" s="85">
        <v>0.42925089179548159</v>
      </c>
      <c r="H16" s="85">
        <v>0.41796554552912224</v>
      </c>
      <c r="I16" s="85">
        <v>0.40863862505653553</v>
      </c>
      <c r="J16" s="85">
        <v>0.40817610062893084</v>
      </c>
      <c r="K16" s="85">
        <v>0.40875553369404821</v>
      </c>
      <c r="L16" s="85">
        <v>0.44581497797356828</v>
      </c>
      <c r="M16" s="85">
        <v>0.46546961325966851</v>
      </c>
      <c r="N16" s="85">
        <v>0.44805194805194803</v>
      </c>
      <c r="O16" s="85">
        <v>0.44056413700470115</v>
      </c>
      <c r="P16" s="85">
        <v>0.43040804918949133</v>
      </c>
      <c r="Q16" s="85">
        <v>0.43044189852700493</v>
      </c>
      <c r="R16" s="85">
        <v>0.43400447427293065</v>
      </c>
      <c r="S16" s="85">
        <v>0.43155812967933321</v>
      </c>
      <c r="T16" s="85">
        <v>0.43684210526315792</v>
      </c>
      <c r="U16" s="85">
        <v>0.43421052631578949</v>
      </c>
      <c r="V16" s="85">
        <v>0.43508771929824563</v>
      </c>
      <c r="W16" s="85">
        <v>0.43356643356643354</v>
      </c>
      <c r="X16" s="85">
        <v>0.4197292069632495</v>
      </c>
      <c r="Y16" s="85">
        <v>0.37264957264957266</v>
      </c>
      <c r="Z16" s="85">
        <v>0.42835365853658536</v>
      </c>
      <c r="AA16" s="85">
        <v>0.4732142857142857</v>
      </c>
      <c r="AB16" s="85">
        <v>0.43062774890043981</v>
      </c>
      <c r="AC16" s="85">
        <v>0.43272043460091936</v>
      </c>
      <c r="AD16" s="85">
        <v>0.41140433553251649</v>
      </c>
      <c r="AE16" s="85">
        <v>0.42682215743440233</v>
      </c>
      <c r="AF16" s="85">
        <v>0.37816764132553604</v>
      </c>
      <c r="AG16" s="85">
        <v>0.41356321839080462</v>
      </c>
      <c r="AH16" s="85">
        <v>0.43659942363112392</v>
      </c>
      <c r="AI16" s="85">
        <v>0.39280575539568346</v>
      </c>
      <c r="AJ16" s="85">
        <v>0.43745261561789234</v>
      </c>
      <c r="AK16" s="85">
        <v>0.38350515463917528</v>
      </c>
      <c r="AL16" s="85">
        <v>0.41811527904849038</v>
      </c>
      <c r="AM16" s="85">
        <v>0.39690798275605765</v>
      </c>
      <c r="AN16" s="85">
        <v>0.43950453439504533</v>
      </c>
      <c r="AO16" s="85">
        <v>0.41402916073968704</v>
      </c>
      <c r="AP16" s="85">
        <v>0.45372567631703842</v>
      </c>
      <c r="AQ16" s="85">
        <v>0.41402714932126694</v>
      </c>
      <c r="AR16" s="85">
        <v>0.44254658385093165</v>
      </c>
      <c r="AS16" s="85">
        <v>0.45990180032733224</v>
      </c>
      <c r="AT16" s="85">
        <v>0.44869215291750503</v>
      </c>
      <c r="AU16" s="85">
        <v>0.4493476592478895</v>
      </c>
      <c r="AV16" s="85">
        <v>0.42869641294838146</v>
      </c>
      <c r="AW16" s="85">
        <v>0.43969746524938674</v>
      </c>
      <c r="AX16" s="85">
        <v>0.4335971855760774</v>
      </c>
      <c r="AY16" s="85">
        <v>0.39747995418098508</v>
      </c>
      <c r="AZ16" s="85">
        <v>0.41463414634146339</v>
      </c>
      <c r="BA16" s="85">
        <v>0.41992882562277578</v>
      </c>
      <c r="BB16" s="85">
        <v>0.41779689050611973</v>
      </c>
      <c r="BC16" s="85">
        <v>0.43658340048348104</v>
      </c>
      <c r="BD16" s="85">
        <v>0.36469316031359827</v>
      </c>
      <c r="BE16" s="85">
        <v>0.4785167745732784</v>
      </c>
      <c r="BF16" s="85">
        <v>0.47353760445682452</v>
      </c>
      <c r="BG16" s="85">
        <v>0.42222222222222222</v>
      </c>
      <c r="BH16" s="85">
        <v>0.4300385837494326</v>
      </c>
      <c r="BI16" s="85">
        <v>0.48637489677952106</v>
      </c>
      <c r="BJ16" s="85">
        <v>0.45980707395498394</v>
      </c>
      <c r="BK16" s="85">
        <v>0.4336670838548185</v>
      </c>
      <c r="BL16" s="85">
        <v>0.43949289281598158</v>
      </c>
      <c r="BM16" s="85">
        <v>0.45100162425554952</v>
      </c>
      <c r="BN16" s="85">
        <v>0.43231810490693739</v>
      </c>
      <c r="BO16" s="85">
        <v>0.45466377440347072</v>
      </c>
      <c r="BP16" s="85">
        <v>0.44464609800362975</v>
      </c>
      <c r="BQ16" s="85">
        <v>0.48338368580060426</v>
      </c>
      <c r="BR16" s="85">
        <v>0.45476069676982916</v>
      </c>
      <c r="BS16" s="85">
        <v>0.47172995780590715</v>
      </c>
      <c r="BT16" s="85">
        <v>0.45027223230490016</v>
      </c>
      <c r="BU16" s="85">
        <v>0.46321746160064675</v>
      </c>
      <c r="BV16" s="85">
        <v>0.43329989969909727</v>
      </c>
      <c r="BW16" s="85">
        <v>0.44302254722730045</v>
      </c>
      <c r="BX16" s="85">
        <v>0.45146641438032165</v>
      </c>
      <c r="BY16" s="85">
        <v>0.55464480874316935</v>
      </c>
      <c r="BZ16" s="85">
        <v>0.45600991325898388</v>
      </c>
      <c r="CA16" s="85">
        <v>0.43154848046309696</v>
      </c>
      <c r="CB16" s="85">
        <v>0.49034749034749037</v>
      </c>
      <c r="CC16" s="85">
        <v>0.55443886097152428</v>
      </c>
      <c r="CD16" s="85">
        <v>0.42597898758357211</v>
      </c>
      <c r="CE16" s="85">
        <v>0.44790486976217442</v>
      </c>
      <c r="CF16" s="85">
        <v>0.46923076923076923</v>
      </c>
      <c r="CG16" s="85">
        <v>0.45522707797772066</v>
      </c>
      <c r="CH16" s="85">
        <v>0.44667832167832167</v>
      </c>
      <c r="CI16" s="85">
        <v>0.37216828478964403</v>
      </c>
      <c r="CJ16" s="85">
        <v>0.41159627773801</v>
      </c>
      <c r="CK16" s="85">
        <v>0.42140350877192984</v>
      </c>
      <c r="CL16" s="85">
        <v>0.42787944025834229</v>
      </c>
      <c r="CM16" s="85">
        <v>0.45454545454545453</v>
      </c>
      <c r="CN16" s="85">
        <v>0.46576373212942063</v>
      </c>
      <c r="CO16" s="85">
        <v>0.43811807012286486</v>
      </c>
      <c r="CP16" s="85">
        <v>0.46592649310872897</v>
      </c>
      <c r="CQ16" s="85">
        <v>0.41909882232462875</v>
      </c>
      <c r="CR16" s="85">
        <v>0.4871606749816581</v>
      </c>
      <c r="CS16" s="85">
        <v>0.45670442089879432</v>
      </c>
      <c r="CT16" s="85">
        <v>0.44636831332632626</v>
      </c>
      <c r="CU16" s="85">
        <v>0.46431969552806851</v>
      </c>
      <c r="CV16" s="85">
        <v>0.51587301587301593</v>
      </c>
      <c r="CW16" s="85">
        <v>0.37632776934749623</v>
      </c>
      <c r="CX16" s="85">
        <v>0.48523489932885905</v>
      </c>
      <c r="CY16" s="85">
        <v>0.4690213101815312</v>
      </c>
      <c r="CZ16" s="85">
        <v>0.44745057232049951</v>
      </c>
      <c r="DA16" s="85">
        <v>0.41280539174389219</v>
      </c>
      <c r="DB16" s="85">
        <v>0.44293924466338258</v>
      </c>
      <c r="DC16" s="85">
        <v>0.42183622828784118</v>
      </c>
      <c r="DD16" s="85">
        <v>0.46047430830039526</v>
      </c>
      <c r="DE16" s="85">
        <v>0.43487336487614808</v>
      </c>
      <c r="DF16" s="85">
        <v>0.42809364548494983</v>
      </c>
      <c r="DG16" s="85">
        <v>0.43122676579925651</v>
      </c>
      <c r="DH16" s="85">
        <v>0.42041949413942009</v>
      </c>
      <c r="DI16" s="85">
        <v>0.43967693084300857</v>
      </c>
      <c r="DJ16" s="85">
        <v>0.43967547762365872</v>
      </c>
      <c r="DK16" s="85">
        <v>0.42539496781743708</v>
      </c>
      <c r="DL16" s="85">
        <v>0.43357767489711935</v>
      </c>
      <c r="DM16" s="85"/>
      <c r="DN16" s="85"/>
      <c r="DO16" s="85">
        <v>0.39338731443994601</v>
      </c>
      <c r="DP16" s="85">
        <v>0.52045826513911619</v>
      </c>
      <c r="DQ16" s="85">
        <v>0.45715424471901156</v>
      </c>
      <c r="DR16" s="85">
        <v>0.47384155455904337</v>
      </c>
      <c r="DS16" s="85">
        <v>0.41725639629831246</v>
      </c>
      <c r="DT16" s="85">
        <v>0.3559322033898305</v>
      </c>
      <c r="DU16" s="85">
        <v>0.42424242424242425</v>
      </c>
      <c r="DV16" s="85">
        <v>0.5</v>
      </c>
      <c r="DW16" s="85">
        <v>0.4217557251908397</v>
      </c>
      <c r="DX16" s="85">
        <v>0.40599001663893508</v>
      </c>
    </row>
    <row r="17" spans="1:158" s="86" customFormat="1" ht="12">
      <c r="A17" s="84" t="s">
        <v>143</v>
      </c>
      <c r="B17" s="85">
        <v>0.34177631578947371</v>
      </c>
      <c r="C17" s="85">
        <v>0.36906710310965629</v>
      </c>
      <c r="D17" s="85">
        <v>0.36503067484662577</v>
      </c>
      <c r="E17" s="85">
        <v>0.36232980332829046</v>
      </c>
      <c r="F17" s="85">
        <v>0.35893854748603354</v>
      </c>
      <c r="G17" s="85">
        <v>0.33747044917257685</v>
      </c>
      <c r="H17" s="85">
        <v>0.38344351825237138</v>
      </c>
      <c r="I17" s="85">
        <v>0.36062941554271033</v>
      </c>
      <c r="J17" s="85">
        <v>0.36220294715119467</v>
      </c>
      <c r="K17" s="85">
        <v>0.40462427745664742</v>
      </c>
      <c r="L17" s="85">
        <v>0.3622641509433962</v>
      </c>
      <c r="M17" s="85">
        <v>0.35632183908045978</v>
      </c>
      <c r="N17" s="85">
        <v>0.37931034482758619</v>
      </c>
      <c r="O17" s="85">
        <v>0.36753883892068684</v>
      </c>
      <c r="P17" s="85">
        <v>0.41052631578947368</v>
      </c>
      <c r="Q17" s="85">
        <v>0.36345646437994722</v>
      </c>
      <c r="R17" s="85">
        <v>0.36062717770034841</v>
      </c>
      <c r="S17" s="85">
        <v>0.37293233082706767</v>
      </c>
      <c r="T17" s="85">
        <v>0.39534883720930231</v>
      </c>
      <c r="U17" s="85">
        <v>0.36296814840742037</v>
      </c>
      <c r="V17" s="85">
        <v>0.37182095625635808</v>
      </c>
      <c r="W17" s="85">
        <v>0.41279069767441862</v>
      </c>
      <c r="X17" s="85">
        <v>0.41348314606741571</v>
      </c>
      <c r="Y17" s="85">
        <v>0.4344660194174757</v>
      </c>
      <c r="Z17" s="85">
        <v>0.40550807217473883</v>
      </c>
      <c r="AA17" s="85">
        <v>0.40679370339685172</v>
      </c>
      <c r="AB17" s="85">
        <v>0.39644444444444443</v>
      </c>
      <c r="AC17" s="85">
        <v>0.40806338848753204</v>
      </c>
      <c r="AD17" s="85">
        <v>0.38264058679706603</v>
      </c>
      <c r="AE17" s="85">
        <v>0.40454545454545454</v>
      </c>
      <c r="AF17" s="85">
        <v>0.44710578842315368</v>
      </c>
      <c r="AG17" s="85">
        <v>0.40210711150131695</v>
      </c>
      <c r="AH17" s="85">
        <v>0.39419907712590641</v>
      </c>
      <c r="AI17" s="85">
        <v>0.47222222222222221</v>
      </c>
      <c r="AJ17" s="85">
        <v>0.41451612903225804</v>
      </c>
      <c r="AK17" s="85">
        <v>0.3725</v>
      </c>
      <c r="AL17" s="85">
        <v>0.39803361877576909</v>
      </c>
      <c r="AM17" s="85">
        <v>0.32537807183364842</v>
      </c>
      <c r="AN17" s="85">
        <v>0.34720522235822115</v>
      </c>
      <c r="AO17" s="85">
        <v>0.33338321113272484</v>
      </c>
      <c r="AP17" s="85">
        <v>0.37017846862406451</v>
      </c>
      <c r="AQ17" s="85">
        <v>0.41190476190476188</v>
      </c>
      <c r="AR17" s="85">
        <v>0.41275797373358347</v>
      </c>
      <c r="AS17" s="85">
        <v>0.38235294117647056</v>
      </c>
      <c r="AT17" s="85">
        <v>0.39127516778523491</v>
      </c>
      <c r="AU17" s="85">
        <v>0.38351595998094329</v>
      </c>
      <c r="AV17" s="85">
        <v>0.38665195808052949</v>
      </c>
      <c r="AW17" s="85">
        <v>0.38446181999667278</v>
      </c>
      <c r="AX17" s="85">
        <v>0.41555380989787905</v>
      </c>
      <c r="AY17" s="85">
        <v>0.45201668984700971</v>
      </c>
      <c r="AZ17" s="85">
        <v>0.41255605381165922</v>
      </c>
      <c r="BA17" s="85">
        <v>0.38388625592417064</v>
      </c>
      <c r="BB17" s="85">
        <v>0.42242355605889015</v>
      </c>
      <c r="BC17" s="85">
        <v>0.38183827592558484</v>
      </c>
      <c r="BD17" s="85">
        <v>0.39413103971667091</v>
      </c>
      <c r="BE17" s="85">
        <v>0.46012269938650308</v>
      </c>
      <c r="BF17" s="85">
        <v>0.4050179211469534</v>
      </c>
      <c r="BG17" s="85">
        <v>0.36904061212477929</v>
      </c>
      <c r="BH17" s="85">
        <v>0.39527285366701426</v>
      </c>
      <c r="BI17" s="85">
        <v>0.40770252324037187</v>
      </c>
      <c r="BJ17" s="85">
        <v>0.3761996161228407</v>
      </c>
      <c r="BK17" s="85">
        <v>0.40440541318744599</v>
      </c>
      <c r="BL17" s="85">
        <v>0.35764294049008166</v>
      </c>
      <c r="BM17" s="85">
        <v>0.39423650780117658</v>
      </c>
      <c r="BN17" s="85">
        <v>0.4563106796116505</v>
      </c>
      <c r="BO17" s="85">
        <v>0.38903743315508021</v>
      </c>
      <c r="BP17" s="85">
        <v>0.43110504774897679</v>
      </c>
      <c r="BQ17" s="85">
        <v>0.4097826086956522</v>
      </c>
      <c r="BR17" s="85">
        <v>0.41211790393013098</v>
      </c>
      <c r="BS17" s="85">
        <v>0.42823803967327889</v>
      </c>
      <c r="BT17" s="85">
        <v>0.41742361684558216</v>
      </c>
      <c r="BU17" s="85">
        <v>0.4553191489361702</v>
      </c>
      <c r="BV17" s="85">
        <v>0.39658119658119656</v>
      </c>
      <c r="BW17" s="85">
        <v>0.39603960396039606</v>
      </c>
      <c r="BX17" s="85">
        <v>0.42025611175785799</v>
      </c>
      <c r="BY17" s="85">
        <v>0.436</v>
      </c>
      <c r="BZ17" s="85">
        <v>0.42781690140845069</v>
      </c>
      <c r="CA17" s="85">
        <v>0.3907210732252655</v>
      </c>
      <c r="CB17" s="85">
        <v>0.38121546961325969</v>
      </c>
      <c r="CC17" s="85">
        <v>0.39884393063583817</v>
      </c>
      <c r="CD17" s="85">
        <v>0.33587786259541985</v>
      </c>
      <c r="CE17" s="85">
        <v>0.41808873720136519</v>
      </c>
      <c r="CF17" s="85">
        <v>0.40920716112531969</v>
      </c>
      <c r="CG17" s="85">
        <v>0.39842240824211206</v>
      </c>
      <c r="CH17" s="85">
        <v>0.38954869358669836</v>
      </c>
      <c r="CI17" s="85">
        <v>0.4</v>
      </c>
      <c r="CJ17" s="85">
        <v>0.44877726371447457</v>
      </c>
      <c r="CK17" s="85">
        <v>0.4288685524126456</v>
      </c>
      <c r="CL17" s="85">
        <v>0.39818181818181819</v>
      </c>
      <c r="CM17" s="85">
        <v>0.42826552462526768</v>
      </c>
      <c r="CN17" s="85">
        <v>0.3809034907597536</v>
      </c>
      <c r="CO17" s="85">
        <v>0.41339155749636097</v>
      </c>
      <c r="CP17" s="85">
        <v>0.4041095890410959</v>
      </c>
      <c r="CQ17" s="85">
        <v>0.36487179487179489</v>
      </c>
      <c r="CR17" s="85">
        <v>0.3985637342908438</v>
      </c>
      <c r="CS17" s="85">
        <v>0.41685443893645785</v>
      </c>
      <c r="CT17" s="85">
        <v>0.39763755800638823</v>
      </c>
      <c r="CU17" s="85">
        <v>0.43739565943238728</v>
      </c>
      <c r="CV17" s="85">
        <v>0.48</v>
      </c>
      <c r="CW17" s="85">
        <v>0.47382198952879578</v>
      </c>
      <c r="CX17" s="85">
        <v>0.4278688524590164</v>
      </c>
      <c r="CY17" s="85">
        <v>0.44068877551020408</v>
      </c>
      <c r="CZ17" s="85">
        <v>0.42954545454545456</v>
      </c>
      <c r="DA17" s="85">
        <v>0.38299595141700404</v>
      </c>
      <c r="DB17" s="85">
        <v>0.38832028898254062</v>
      </c>
      <c r="DC17" s="85">
        <v>0.52500000000000002</v>
      </c>
      <c r="DD17" s="85">
        <v>0.41294005708848713</v>
      </c>
      <c r="DE17" s="85">
        <v>0.40350118867516749</v>
      </c>
      <c r="DF17" s="85">
        <v>0.38222222222222224</v>
      </c>
      <c r="DG17" s="85">
        <v>0.44278606965174128</v>
      </c>
      <c r="DH17" s="85">
        <v>0.38037735849056603</v>
      </c>
      <c r="DI17" s="85">
        <v>0.35307086614173228</v>
      </c>
      <c r="DJ17" s="85">
        <v>0.41534008683068019</v>
      </c>
      <c r="DK17" s="85">
        <v>0.38731060606060608</v>
      </c>
      <c r="DL17" s="85">
        <v>0.37964309319233314</v>
      </c>
      <c r="DM17" s="85"/>
      <c r="DN17" s="85"/>
      <c r="DO17" s="85">
        <v>0.46099290780141844</v>
      </c>
      <c r="DP17" s="85">
        <v>0.35714285714285715</v>
      </c>
      <c r="DQ17" s="85">
        <v>0.40063091482649843</v>
      </c>
      <c r="DR17" s="85">
        <v>0.43809523809523809</v>
      </c>
      <c r="DS17" s="85">
        <v>0.30663329161451813</v>
      </c>
      <c r="DT17" s="85"/>
      <c r="DU17" s="85"/>
      <c r="DV17" s="85"/>
      <c r="DW17" s="85"/>
      <c r="DX17" s="85">
        <v>0.38121546961325969</v>
      </c>
    </row>
    <row r="18" spans="1:158" s="88" customFormat="1" ht="12">
      <c r="A18" s="84" t="s">
        <v>179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>
        <v>5.9917355371900828E-2</v>
      </c>
      <c r="S18" s="85">
        <v>5.9917355371900828E-2</v>
      </c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</row>
    <row r="19" spans="1:158" s="88" customFormat="1" ht="12">
      <c r="A19" s="84" t="s">
        <v>332</v>
      </c>
      <c r="B19" s="85">
        <v>8.461538461538462E-2</v>
      </c>
      <c r="C19" s="85">
        <v>3.3898305084745763E-2</v>
      </c>
      <c r="D19" s="85">
        <v>3.3112582781456956E-2</v>
      </c>
      <c r="E19" s="85">
        <v>4.6692607003891051E-2</v>
      </c>
      <c r="F19" s="85">
        <v>4.6153846153846156E-2</v>
      </c>
      <c r="G19" s="85">
        <v>0.15151515151515152</v>
      </c>
      <c r="H19" s="85">
        <v>0</v>
      </c>
      <c r="I19" s="85">
        <v>2.7777777777777776E-2</v>
      </c>
      <c r="J19" s="85">
        <v>4.1804910418049103E-2</v>
      </c>
      <c r="K19" s="85">
        <v>2.4793388429752067E-2</v>
      </c>
      <c r="L19" s="85">
        <v>1.6949152542372881E-2</v>
      </c>
      <c r="M19" s="85">
        <v>2.5210084033613446E-2</v>
      </c>
      <c r="N19" s="85">
        <v>2.7397260273972601E-2</v>
      </c>
      <c r="O19" s="85">
        <v>2.4193548387096774E-2</v>
      </c>
      <c r="P19" s="85">
        <v>4.8458149779735685E-2</v>
      </c>
      <c r="Q19" s="85">
        <v>2.0134228187919462E-2</v>
      </c>
      <c r="R19" s="85">
        <v>3.6809815950920248E-2</v>
      </c>
      <c r="S19" s="85">
        <v>3.4077555816686249E-2</v>
      </c>
      <c r="T19" s="85">
        <v>4.856512141280353E-2</v>
      </c>
      <c r="U19" s="85">
        <v>4.2483660130718956E-2</v>
      </c>
      <c r="V19" s="85">
        <v>4.61133069828722E-2</v>
      </c>
      <c r="W19" s="85">
        <v>7.3333333333333334E-2</v>
      </c>
      <c r="X19" s="85">
        <v>4.4303797468354431E-2</v>
      </c>
      <c r="Y19" s="85">
        <v>1.3157894736842105E-2</v>
      </c>
      <c r="Z19" s="85">
        <v>6.741573033707865E-2</v>
      </c>
      <c r="AA19" s="85">
        <v>4.5714285714285714E-2</v>
      </c>
      <c r="AB19" s="85">
        <v>5.7553956834532377E-2</v>
      </c>
      <c r="AC19" s="85">
        <v>5.288796102992345E-2</v>
      </c>
      <c r="AD19" s="85">
        <v>3.4615384615384617E-2</v>
      </c>
      <c r="AE19" s="85">
        <v>5.2173913043478258E-2</v>
      </c>
      <c r="AF19" s="85">
        <v>4.3668122270742356E-2</v>
      </c>
      <c r="AG19" s="85">
        <v>3.9351851851851853E-2</v>
      </c>
      <c r="AH19" s="85">
        <v>7.1895424836601302E-2</v>
      </c>
      <c r="AI19" s="85">
        <v>3.3898305084745763E-2</v>
      </c>
      <c r="AJ19" s="85">
        <v>5.3191489361702128E-2</v>
      </c>
      <c r="AK19" s="85">
        <v>4.5454545454545456E-2</v>
      </c>
      <c r="AL19" s="85">
        <v>5.6306306306306307E-2</v>
      </c>
      <c r="AM19" s="85">
        <v>3.4296028880866428E-2</v>
      </c>
      <c r="AN19" s="85">
        <v>2.6131293817718292E-2</v>
      </c>
      <c r="AO19" s="85">
        <v>2.9510646245797533E-2</v>
      </c>
      <c r="AP19" s="85">
        <v>3.7383177570093455E-2</v>
      </c>
      <c r="AQ19" s="85">
        <v>2.0833333333333332E-2</v>
      </c>
      <c r="AR19" s="85">
        <v>5.4726368159203981E-2</v>
      </c>
      <c r="AS19" s="85">
        <v>2.3255813953488372E-2</v>
      </c>
      <c r="AT19" s="85">
        <v>3.8383838383838381E-2</v>
      </c>
      <c r="AU19" s="85">
        <v>1.0526315789473684E-2</v>
      </c>
      <c r="AV19" s="85">
        <v>4.3478260869565216E-2</v>
      </c>
      <c r="AW19" s="85">
        <v>3.0042918454935622E-2</v>
      </c>
      <c r="AX19" s="85">
        <v>4.1666666666666664E-2</v>
      </c>
      <c r="AY19" s="85">
        <v>7.7380952380952384E-2</v>
      </c>
      <c r="AZ19" s="85">
        <v>4.3478260869565216E-2</v>
      </c>
      <c r="BA19" s="85"/>
      <c r="BB19" s="85">
        <v>6.1488673139158574E-2</v>
      </c>
      <c r="BC19" s="85">
        <v>0</v>
      </c>
      <c r="BD19" s="85">
        <v>9.375E-2</v>
      </c>
      <c r="BE19" s="85">
        <v>4.5454545454545456E-2</v>
      </c>
      <c r="BF19" s="85">
        <v>4.9645390070921988E-2</v>
      </c>
      <c r="BG19" s="85">
        <v>7.6923076923076927E-2</v>
      </c>
      <c r="BH19" s="85">
        <v>5.2173913043478258E-2</v>
      </c>
      <c r="BI19" s="85">
        <v>4.5454545454545456E-2</v>
      </c>
      <c r="BJ19" s="85">
        <v>0</v>
      </c>
      <c r="BK19" s="85">
        <v>3.2258064516129031E-2</v>
      </c>
      <c r="BL19" s="85">
        <v>4.7619047619047616E-2</v>
      </c>
      <c r="BM19" s="85">
        <v>4.3298969072164947E-2</v>
      </c>
      <c r="BN19" s="85">
        <v>3.0769230769230771E-2</v>
      </c>
      <c r="BO19" s="85">
        <v>2.9787234042553193E-2</v>
      </c>
      <c r="BP19" s="85">
        <v>6.6666666666666666E-2</v>
      </c>
      <c r="BQ19" s="85">
        <v>3.5714285714285712E-2</v>
      </c>
      <c r="BR19" s="85">
        <v>3.3526011560693639E-2</v>
      </c>
      <c r="BS19" s="85">
        <v>2.7855153203342618E-2</v>
      </c>
      <c r="BT19" s="85">
        <v>3.2714412024756855E-2</v>
      </c>
      <c r="BU19" s="85">
        <v>3.3254156769596199E-2</v>
      </c>
      <c r="BV19" s="85">
        <v>3.2258064516129031E-2</v>
      </c>
      <c r="BW19" s="85">
        <v>2.564102564102564E-2</v>
      </c>
      <c r="BX19" s="85">
        <v>3.1133250311332503E-2</v>
      </c>
      <c r="BY19" s="85">
        <v>1.8867924528301886E-2</v>
      </c>
      <c r="BZ19" s="85">
        <v>1.0416666666666666E-2</v>
      </c>
      <c r="CA19" s="85">
        <v>2.2222222222222223E-2</v>
      </c>
      <c r="CB19" s="85">
        <v>1.6216216216216217E-2</v>
      </c>
      <c r="CC19" s="85">
        <v>6.097560975609756E-2</v>
      </c>
      <c r="CD19" s="85">
        <v>3.5555555555555556E-2</v>
      </c>
      <c r="CE19" s="85">
        <v>5.4662379421221867E-2</v>
      </c>
      <c r="CF19" s="85">
        <v>3.870967741935484E-2</v>
      </c>
      <c r="CG19" s="85">
        <v>3.2179720704310869E-2</v>
      </c>
      <c r="CH19" s="85"/>
      <c r="CI19" s="85">
        <v>0</v>
      </c>
      <c r="CJ19" s="85">
        <v>3.3195020746887967E-2</v>
      </c>
      <c r="CK19" s="85">
        <v>2.8469750889679714E-2</v>
      </c>
      <c r="CL19" s="85">
        <v>5.2631578947368418E-2</v>
      </c>
      <c r="CM19" s="85">
        <v>2.4691358024691357E-2</v>
      </c>
      <c r="CN19" s="85">
        <v>7.575757575757576E-2</v>
      </c>
      <c r="CO19" s="85">
        <v>3.7313432835820892E-2</v>
      </c>
      <c r="CP19" s="85">
        <v>0.04</v>
      </c>
      <c r="CQ19" s="85">
        <v>4.8979591836734691E-2</v>
      </c>
      <c r="CR19" s="85">
        <v>0</v>
      </c>
      <c r="CS19" s="85">
        <v>4.6948356807511735E-2</v>
      </c>
      <c r="CT19" s="85">
        <v>4.7289504036908882E-2</v>
      </c>
      <c r="CU19" s="85">
        <v>3.7735849056603772E-2</v>
      </c>
      <c r="CV19" s="85">
        <v>0</v>
      </c>
      <c r="CW19" s="85">
        <v>0.22222222222222221</v>
      </c>
      <c r="CX19" s="85">
        <v>3.8277511961722487E-2</v>
      </c>
      <c r="CY19" s="85">
        <v>4.0816326530612242E-2</v>
      </c>
      <c r="CZ19" s="85">
        <v>4.2654028436018961E-2</v>
      </c>
      <c r="DA19" s="85">
        <v>3.9886039886039885E-2</v>
      </c>
      <c r="DB19" s="85">
        <v>2.2421524663677129E-2</v>
      </c>
      <c r="DC19" s="85"/>
      <c r="DD19" s="85">
        <v>2.8571428571428571E-2</v>
      </c>
      <c r="DE19" s="85">
        <v>3.5365853658536582E-2</v>
      </c>
      <c r="DF19" s="85"/>
      <c r="DG19" s="85">
        <v>6.6666666666666666E-2</v>
      </c>
      <c r="DH19" s="85">
        <v>3.875968992248062E-2</v>
      </c>
      <c r="DI19" s="85">
        <v>3.0303030303030304E-2</v>
      </c>
      <c r="DJ19" s="85">
        <v>2.9126213592233011E-2</v>
      </c>
      <c r="DK19" s="85">
        <v>1.8518518518518517E-2</v>
      </c>
      <c r="DL19" s="85">
        <v>3.1382015691007847E-2</v>
      </c>
      <c r="DM19" s="85"/>
      <c r="DN19" s="85"/>
      <c r="DO19" s="85">
        <v>3.1802120141342753E-2</v>
      </c>
      <c r="DP19" s="85">
        <v>4.519774011299435E-2</v>
      </c>
      <c r="DQ19" s="85">
        <v>5.1813471502590676E-3</v>
      </c>
      <c r="DR19" s="85">
        <v>6.1728395061728392E-2</v>
      </c>
      <c r="DS19" s="85">
        <v>0</v>
      </c>
      <c r="DT19" s="85">
        <v>5.7692307692307696E-2</v>
      </c>
      <c r="DU19" s="85"/>
      <c r="DV19" s="85"/>
      <c r="DW19" s="85"/>
      <c r="DX19" s="85">
        <v>7.8125E-2</v>
      </c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</row>
    <row r="20" spans="1:158" s="86" customFormat="1" ht="12">
      <c r="A20" s="84" t="s">
        <v>330</v>
      </c>
      <c r="B20" s="85">
        <v>0.18820861678004536</v>
      </c>
      <c r="C20" s="85">
        <v>0.18250950570342206</v>
      </c>
      <c r="D20" s="85">
        <v>0.14448669201520911</v>
      </c>
      <c r="E20" s="85">
        <v>0.21700879765395895</v>
      </c>
      <c r="F20" s="85">
        <v>0.15853658536585366</v>
      </c>
      <c r="G20" s="85">
        <v>0.1532567049808429</v>
      </c>
      <c r="H20" s="85">
        <v>0.17125382262996941</v>
      </c>
      <c r="I20" s="85">
        <v>0.17333333333333334</v>
      </c>
      <c r="J20" s="85">
        <v>0.17302158273381296</v>
      </c>
      <c r="K20" s="85">
        <v>0.15</v>
      </c>
      <c r="L20" s="85">
        <v>0.15625</v>
      </c>
      <c r="M20" s="85">
        <v>0.21739130434782608</v>
      </c>
      <c r="N20" s="85">
        <v>0.14285714285714285</v>
      </c>
      <c r="O20" s="85">
        <v>0.1650485436893204</v>
      </c>
      <c r="P20" s="85">
        <v>0.2</v>
      </c>
      <c r="Q20" s="85">
        <v>0.15294117647058825</v>
      </c>
      <c r="R20" s="85"/>
      <c r="S20" s="85">
        <v>0.15789473684210525</v>
      </c>
      <c r="T20" s="85">
        <v>0.2032967032967033</v>
      </c>
      <c r="U20" s="85">
        <v>0.15577889447236182</v>
      </c>
      <c r="V20" s="85">
        <v>0.17847769028871391</v>
      </c>
      <c r="W20" s="85">
        <v>0.15625</v>
      </c>
      <c r="X20" s="85">
        <v>0.15107913669064749</v>
      </c>
      <c r="Y20" s="85"/>
      <c r="Z20" s="85">
        <v>0.2</v>
      </c>
      <c r="AA20" s="85">
        <v>0</v>
      </c>
      <c r="AB20" s="85">
        <v>0.16981132075471697</v>
      </c>
      <c r="AC20" s="85">
        <v>0.16257668711656442</v>
      </c>
      <c r="AD20" s="85">
        <v>0.19230769230769232</v>
      </c>
      <c r="AE20" s="85">
        <v>0.14503816793893129</v>
      </c>
      <c r="AF20" s="85"/>
      <c r="AG20" s="85">
        <v>0.16267942583732056</v>
      </c>
      <c r="AH20" s="85">
        <v>0.19858156028368795</v>
      </c>
      <c r="AI20" s="85">
        <v>0.11864406779661017</v>
      </c>
      <c r="AJ20" s="85">
        <v>0.16250000000000001</v>
      </c>
      <c r="AK20" s="85">
        <v>0.25</v>
      </c>
      <c r="AL20" s="85">
        <v>0.18037974683544303</v>
      </c>
      <c r="AM20" s="85">
        <v>0.13649025069637882</v>
      </c>
      <c r="AN20" s="85">
        <v>0.19298245614035087</v>
      </c>
      <c r="AO20" s="85">
        <v>0.14423076923076922</v>
      </c>
      <c r="AP20" s="85">
        <v>0.20547945205479451</v>
      </c>
      <c r="AQ20" s="85">
        <v>0.14285714285714285</v>
      </c>
      <c r="AR20" s="85">
        <v>0.15384615384615385</v>
      </c>
      <c r="AS20" s="85">
        <v>0.11764705882352941</v>
      </c>
      <c r="AT20" s="85">
        <v>0.16666666666666666</v>
      </c>
      <c r="AU20" s="85">
        <v>9.8901098901098897E-2</v>
      </c>
      <c r="AV20" s="85">
        <v>8.6614173228346455E-2</v>
      </c>
      <c r="AW20" s="85">
        <v>9.1743119266055051E-2</v>
      </c>
      <c r="AX20" s="85">
        <v>0.16216216216216217</v>
      </c>
      <c r="AY20" s="85">
        <v>0.1111111111111111</v>
      </c>
      <c r="AZ20" s="85">
        <v>0</v>
      </c>
      <c r="BA20" s="85">
        <v>0.5</v>
      </c>
      <c r="BB20" s="85">
        <v>0.17307692307692307</v>
      </c>
      <c r="BC20" s="85">
        <v>0.16831683168316833</v>
      </c>
      <c r="BD20" s="85">
        <v>0.16129032258064516</v>
      </c>
      <c r="BE20" s="85">
        <v>0.18181818181818182</v>
      </c>
      <c r="BF20" s="85">
        <v>0.1702127659574468</v>
      </c>
      <c r="BG20" s="85">
        <v>0.19354838709677419</v>
      </c>
      <c r="BH20" s="85">
        <v>0.17063492063492064</v>
      </c>
      <c r="BI20" s="85">
        <v>0.20833333333333334</v>
      </c>
      <c r="BJ20" s="85">
        <v>0.20930232558139536</v>
      </c>
      <c r="BK20" s="85">
        <v>0.2177650429799427</v>
      </c>
      <c r="BL20" s="85">
        <v>0.21348314606741572</v>
      </c>
      <c r="BM20" s="85">
        <v>0.21550094517958412</v>
      </c>
      <c r="BN20" s="85">
        <v>0.14285714285714285</v>
      </c>
      <c r="BO20" s="85">
        <v>0.20454545454545456</v>
      </c>
      <c r="BP20" s="85">
        <v>0.2857142857142857</v>
      </c>
      <c r="BQ20" s="85">
        <v>0.10989010989010989</v>
      </c>
      <c r="BR20" s="85">
        <v>0.171875</v>
      </c>
      <c r="BS20" s="85">
        <v>0.16216216216216217</v>
      </c>
      <c r="BT20" s="85">
        <v>0.16183574879227053</v>
      </c>
      <c r="BU20" s="85">
        <v>6.6666666666666666E-2</v>
      </c>
      <c r="BV20" s="85">
        <v>0.13815789473684212</v>
      </c>
      <c r="BW20" s="85">
        <v>0.14285714285714285</v>
      </c>
      <c r="BX20" s="85">
        <v>0.15375153751537515</v>
      </c>
      <c r="BY20" s="85">
        <v>0</v>
      </c>
      <c r="BZ20" s="85">
        <v>0</v>
      </c>
      <c r="CA20" s="85">
        <v>0.15359477124183007</v>
      </c>
      <c r="CB20" s="85">
        <v>0.22727272727272727</v>
      </c>
      <c r="CC20" s="85">
        <v>0</v>
      </c>
      <c r="CD20" s="85">
        <v>0.23076923076923078</v>
      </c>
      <c r="CE20" s="85">
        <v>0</v>
      </c>
      <c r="CF20" s="85">
        <v>0.13636363636363635</v>
      </c>
      <c r="CG20" s="85">
        <v>0.15508021390374332</v>
      </c>
      <c r="CH20" s="85">
        <v>6.4516129032258063E-2</v>
      </c>
      <c r="CI20" s="85"/>
      <c r="CJ20" s="85">
        <v>0.19230769230769232</v>
      </c>
      <c r="CK20" s="85">
        <v>0.16296296296296298</v>
      </c>
      <c r="CL20" s="85">
        <v>0.1</v>
      </c>
      <c r="CM20" s="85">
        <v>1</v>
      </c>
      <c r="CN20" s="85">
        <v>1</v>
      </c>
      <c r="CO20" s="85">
        <v>0.17834394904458598</v>
      </c>
      <c r="CP20" s="85">
        <v>5.8823529411764705E-2</v>
      </c>
      <c r="CQ20" s="85">
        <v>0.16666666666666666</v>
      </c>
      <c r="CR20" s="85">
        <v>0.17241379310344829</v>
      </c>
      <c r="CS20" s="85">
        <v>1</v>
      </c>
      <c r="CT20" s="85">
        <v>0.16056910569105692</v>
      </c>
      <c r="CU20" s="85">
        <v>0</v>
      </c>
      <c r="CV20" s="85"/>
      <c r="CW20" s="85">
        <v>6.6666666666666666E-2</v>
      </c>
      <c r="CX20" s="85">
        <v>0.16233766233766234</v>
      </c>
      <c r="CY20" s="85">
        <v>0.15116279069767441</v>
      </c>
      <c r="CZ20" s="85">
        <v>0.13333333333333333</v>
      </c>
      <c r="DA20" s="85">
        <v>0.15306122448979592</v>
      </c>
      <c r="DB20" s="85">
        <v>0.18345323741007194</v>
      </c>
      <c r="DC20" s="85"/>
      <c r="DD20" s="85">
        <v>0.21276595744680851</v>
      </c>
      <c r="DE20" s="85">
        <v>0.18144329896907216</v>
      </c>
      <c r="DF20" s="85">
        <v>0</v>
      </c>
      <c r="DG20" s="85">
        <v>0.15384615384615385</v>
      </c>
      <c r="DH20" s="85">
        <v>0.14901960784313725</v>
      </c>
      <c r="DI20" s="85">
        <v>0.20231213872832371</v>
      </c>
      <c r="DJ20" s="85">
        <v>0.2032520325203252</v>
      </c>
      <c r="DK20" s="85">
        <v>0</v>
      </c>
      <c r="DL20" s="85">
        <v>0.17288135593220338</v>
      </c>
      <c r="DM20" s="85"/>
      <c r="DN20" s="85"/>
      <c r="DO20" s="85">
        <v>0</v>
      </c>
      <c r="DP20" s="85"/>
      <c r="DQ20" s="85"/>
      <c r="DR20" s="85"/>
      <c r="DS20" s="85"/>
      <c r="DT20" s="85"/>
      <c r="DU20" s="85"/>
      <c r="DV20" s="85"/>
      <c r="DW20" s="85"/>
      <c r="DX20" s="85">
        <v>0.16666666666666666</v>
      </c>
    </row>
    <row r="21" spans="1:158" s="86" customFormat="1" ht="12">
      <c r="A21" s="84" t="s">
        <v>144</v>
      </c>
      <c r="B21" s="85">
        <v>0.26208594449418082</v>
      </c>
      <c r="C21" s="85">
        <v>0.27624393203883496</v>
      </c>
      <c r="D21" s="85">
        <v>0.28257566904288889</v>
      </c>
      <c r="E21" s="85">
        <v>0.28216640942893223</v>
      </c>
      <c r="F21" s="85">
        <v>0.23875088715400994</v>
      </c>
      <c r="G21" s="85">
        <v>0.25457102672292548</v>
      </c>
      <c r="H21" s="85">
        <v>0.27282442748091601</v>
      </c>
      <c r="I21" s="85">
        <v>0.27610441767068272</v>
      </c>
      <c r="J21" s="85">
        <v>0.2691842782500195</v>
      </c>
      <c r="K21" s="85">
        <v>0.29381107491856678</v>
      </c>
      <c r="L21" s="85">
        <v>0.31559290382819793</v>
      </c>
      <c r="M21" s="85">
        <v>0.27146084337349397</v>
      </c>
      <c r="N21" s="85">
        <v>0.3180778032036613</v>
      </c>
      <c r="O21" s="85">
        <v>0.28934900859799967</v>
      </c>
      <c r="P21" s="85">
        <v>0.26460905349794239</v>
      </c>
      <c r="Q21" s="85">
        <v>0.29067554709800192</v>
      </c>
      <c r="R21" s="85">
        <v>0.29623287671232879</v>
      </c>
      <c r="S21" s="85">
        <v>0.28428332935845457</v>
      </c>
      <c r="T21" s="85">
        <v>0.3012211668928087</v>
      </c>
      <c r="U21" s="85">
        <v>0.31643700787401574</v>
      </c>
      <c r="V21" s="85">
        <v>0.31238714337305884</v>
      </c>
      <c r="W21" s="85">
        <v>0.41973146526561589</v>
      </c>
      <c r="X21" s="85">
        <v>0.30015082956259426</v>
      </c>
      <c r="Y21" s="85">
        <v>0.47748890298034241</v>
      </c>
      <c r="Z21" s="85">
        <v>0.37279118373551207</v>
      </c>
      <c r="AA21" s="85">
        <v>0.32071988924780803</v>
      </c>
      <c r="AB21" s="85">
        <v>0.38060512024825444</v>
      </c>
      <c r="AC21" s="85">
        <v>0.37480421844001255</v>
      </c>
      <c r="AD21" s="85">
        <v>0.3639022711631108</v>
      </c>
      <c r="AE21" s="85">
        <v>0.41801125703564729</v>
      </c>
      <c r="AF21" s="85">
        <v>0.34656488549618319</v>
      </c>
      <c r="AG21" s="85">
        <v>0.37631552058853579</v>
      </c>
      <c r="AH21" s="85">
        <v>0.34788937409024745</v>
      </c>
      <c r="AI21" s="85">
        <v>0.34808702175543887</v>
      </c>
      <c r="AJ21" s="85">
        <v>0.42824122714856061</v>
      </c>
      <c r="AK21" s="85">
        <v>0.36740146960587844</v>
      </c>
      <c r="AL21" s="85">
        <v>0.38525036284470249</v>
      </c>
      <c r="AM21" s="85">
        <v>0.32908175271803081</v>
      </c>
      <c r="AN21" s="85">
        <v>0.34792813938792094</v>
      </c>
      <c r="AO21" s="85">
        <v>0.33554015592129688</v>
      </c>
      <c r="AP21" s="85">
        <v>0.27437325905292481</v>
      </c>
      <c r="AQ21" s="85">
        <v>0.37589376915219613</v>
      </c>
      <c r="AR21" s="85">
        <v>0.29652414641648722</v>
      </c>
      <c r="AS21" s="85">
        <v>0.32797971259509723</v>
      </c>
      <c r="AT21" s="85">
        <v>0.30172413793103448</v>
      </c>
      <c r="AU21" s="85">
        <v>0.41419950301739439</v>
      </c>
      <c r="AV21" s="85">
        <v>0.37568223165554882</v>
      </c>
      <c r="AW21" s="85">
        <v>0.40191480102509552</v>
      </c>
      <c r="AX21" s="85">
        <v>0.31643002028397565</v>
      </c>
      <c r="AY21" s="85">
        <v>0.42286751361161523</v>
      </c>
      <c r="AZ21" s="85">
        <v>0.3569230769230769</v>
      </c>
      <c r="BA21" s="85">
        <v>0.31325301204819278</v>
      </c>
      <c r="BB21" s="85">
        <v>0.3643078389325709</v>
      </c>
      <c r="BC21" s="85">
        <v>0.48355593853224182</v>
      </c>
      <c r="BD21" s="85">
        <v>0.47515415306492564</v>
      </c>
      <c r="BE21" s="85">
        <v>0.52382234185733512</v>
      </c>
      <c r="BF21" s="85">
        <v>0.35128655905385969</v>
      </c>
      <c r="BG21" s="85">
        <v>0.56391042955476167</v>
      </c>
      <c r="BH21" s="85">
        <v>0.48534307065217391</v>
      </c>
      <c r="BI21" s="85">
        <v>0.43951718709000265</v>
      </c>
      <c r="BJ21" s="85">
        <v>0.45805970149253733</v>
      </c>
      <c r="BK21" s="85">
        <v>0.45352528608342563</v>
      </c>
      <c r="BL21" s="85">
        <v>0.43353228431904506</v>
      </c>
      <c r="BM21" s="85">
        <v>0.44901132330572924</v>
      </c>
      <c r="BN21" s="85">
        <v>0.34758467518045533</v>
      </c>
      <c r="BO21" s="85">
        <v>0.37911408067310071</v>
      </c>
      <c r="BP21" s="85">
        <v>0.56034188034188037</v>
      </c>
      <c r="BQ21" s="85">
        <v>0.37396775462052695</v>
      </c>
      <c r="BR21" s="85">
        <v>0.41980548187444738</v>
      </c>
      <c r="BS21" s="85">
        <v>0.41972761040033019</v>
      </c>
      <c r="BT21" s="85">
        <v>0.37803727294173156</v>
      </c>
      <c r="BU21" s="85">
        <v>0.47076057658502285</v>
      </c>
      <c r="BV21" s="85">
        <v>0.42322912544519192</v>
      </c>
      <c r="BW21" s="85">
        <v>0.48320557491289201</v>
      </c>
      <c r="BX21" s="85">
        <v>0.4372611565549695</v>
      </c>
      <c r="BY21" s="85">
        <v>0.46651532349602726</v>
      </c>
      <c r="BZ21" s="85">
        <v>0.63242306025140871</v>
      </c>
      <c r="CA21" s="85">
        <v>0.42013008488590015</v>
      </c>
      <c r="CB21" s="85">
        <v>0.5386407766990291</v>
      </c>
      <c r="CC21" s="85">
        <v>0.47721518987341771</v>
      </c>
      <c r="CD21" s="85">
        <v>0.61209439528023601</v>
      </c>
      <c r="CE21" s="85">
        <v>0.47940403155127082</v>
      </c>
      <c r="CF21" s="85">
        <v>0.48098859315589354</v>
      </c>
      <c r="CG21" s="85">
        <v>0.48996189236917931</v>
      </c>
      <c r="CH21" s="85">
        <v>0.6262569832402235</v>
      </c>
      <c r="CI21" s="85">
        <v>0.4959537572254335</v>
      </c>
      <c r="CJ21" s="85">
        <v>0.34906181015452536</v>
      </c>
      <c r="CK21" s="85">
        <v>0.44831979614588308</v>
      </c>
      <c r="CL21" s="85">
        <v>0.44215180545320559</v>
      </c>
      <c r="CM21" s="85">
        <v>0</v>
      </c>
      <c r="CN21" s="85">
        <v>0.44566652001759788</v>
      </c>
      <c r="CO21" s="85">
        <v>0.45689824837630388</v>
      </c>
      <c r="CP21" s="85">
        <v>0.44667088518596637</v>
      </c>
      <c r="CQ21" s="85">
        <v>0.36520157623522281</v>
      </c>
      <c r="CR21" s="85">
        <v>0.33846153846153848</v>
      </c>
      <c r="CS21" s="85">
        <v>0.36887254901960786</v>
      </c>
      <c r="CT21" s="85">
        <v>0.41590790514499215</v>
      </c>
      <c r="CU21" s="85">
        <v>0.38328387734915925</v>
      </c>
      <c r="CV21" s="85">
        <v>0.50530785562632696</v>
      </c>
      <c r="CW21" s="85">
        <v>0.61958568738229758</v>
      </c>
      <c r="CX21" s="85">
        <v>0.44175792917081497</v>
      </c>
      <c r="CY21" s="85">
        <v>0.46660370879120877</v>
      </c>
      <c r="CZ21" s="85">
        <v>0.29189189189189191</v>
      </c>
      <c r="DA21" s="85">
        <v>0.37911646586345382</v>
      </c>
      <c r="DB21" s="85">
        <v>0.32757704569606799</v>
      </c>
      <c r="DC21" s="85">
        <v>0.82352941176470584</v>
      </c>
      <c r="DD21" s="85">
        <v>0.43860404997845759</v>
      </c>
      <c r="DE21" s="85">
        <v>0.36701671667381053</v>
      </c>
      <c r="DF21" s="85">
        <v>0.37967914438502676</v>
      </c>
      <c r="DG21" s="85">
        <v>0.31918505942275044</v>
      </c>
      <c r="DH21" s="85">
        <v>0.30489417989417988</v>
      </c>
      <c r="DI21" s="85">
        <v>0.32810271041369471</v>
      </c>
      <c r="DJ21" s="85">
        <v>0.3353825136612022</v>
      </c>
      <c r="DK21" s="85">
        <v>0.37787404198600466</v>
      </c>
      <c r="DL21" s="85">
        <v>0.33158900240883793</v>
      </c>
      <c r="DM21" s="85">
        <v>0.29729729729729731</v>
      </c>
      <c r="DN21" s="85">
        <v>0.4123456790123457</v>
      </c>
      <c r="DO21" s="85">
        <v>0.37627118644067797</v>
      </c>
      <c r="DP21" s="85">
        <v>0.25972064930162325</v>
      </c>
      <c r="DQ21" s="85">
        <v>0.30711043872919819</v>
      </c>
      <c r="DR21" s="85">
        <v>0.3091216216216216</v>
      </c>
      <c r="DS21" s="85">
        <v>0.30542089026002645</v>
      </c>
      <c r="DT21" s="85"/>
      <c r="DU21" s="85">
        <v>0.22344610542879623</v>
      </c>
      <c r="DV21" s="85"/>
      <c r="DW21" s="85">
        <v>0.37795275590551181</v>
      </c>
      <c r="DX21" s="85">
        <v>0.40459540459540461</v>
      </c>
    </row>
    <row r="22" spans="1:158" s="86" customFormat="1" ht="12">
      <c r="A22" s="84" t="s">
        <v>181</v>
      </c>
      <c r="B22" s="85">
        <v>5.6962025316455694E-2</v>
      </c>
      <c r="C22" s="85">
        <v>4.9586776859504134E-2</v>
      </c>
      <c r="D22" s="85">
        <v>5.2980132450331126E-2</v>
      </c>
      <c r="E22" s="85">
        <v>5.450733752620545E-2</v>
      </c>
      <c r="F22" s="85">
        <v>3.2028469750889681E-2</v>
      </c>
      <c r="G22" s="85">
        <v>4.5977011494252873E-2</v>
      </c>
      <c r="H22" s="85">
        <v>6.3291139240506333E-2</v>
      </c>
      <c r="I22" s="85">
        <v>5.3708439897698211E-2</v>
      </c>
      <c r="J22" s="85">
        <v>5.1765650080256818E-2</v>
      </c>
      <c r="K22" s="85">
        <v>3.8461538461538464E-2</v>
      </c>
      <c r="L22" s="85">
        <v>2.247191011235955E-2</v>
      </c>
      <c r="M22" s="85">
        <v>4.2253521126760563E-2</v>
      </c>
      <c r="N22" s="85">
        <v>5.1724137931034482E-2</v>
      </c>
      <c r="O22" s="85">
        <v>3.8860103626943004E-2</v>
      </c>
      <c r="P22" s="85">
        <v>5.9016393442622953E-2</v>
      </c>
      <c r="Q22" s="85">
        <v>2.5423728813559324E-2</v>
      </c>
      <c r="R22" s="85">
        <v>5.4166666666666669E-2</v>
      </c>
      <c r="S22" s="85">
        <v>4.449388209121246E-2</v>
      </c>
      <c r="T22" s="85">
        <v>6.6455696202531639E-2</v>
      </c>
      <c r="U22" s="85">
        <v>3.90625E-2</v>
      </c>
      <c r="V22" s="85">
        <v>5.1428571428571428E-2</v>
      </c>
      <c r="W22" s="85">
        <v>9.3023255813953487E-2</v>
      </c>
      <c r="X22" s="85">
        <v>5.2631578947368418E-2</v>
      </c>
      <c r="Y22" s="85">
        <v>0</v>
      </c>
      <c r="Z22" s="85">
        <v>8.2987551867219914E-2</v>
      </c>
      <c r="AA22" s="85">
        <v>3.2432432432432434E-2</v>
      </c>
      <c r="AB22" s="85">
        <v>2.643171806167401E-2</v>
      </c>
      <c r="AC22" s="85">
        <v>4.6586345381526104E-2</v>
      </c>
      <c r="AD22" s="85">
        <v>2.8985507246376812E-2</v>
      </c>
      <c r="AE22" s="85">
        <v>0.16129032258064516</v>
      </c>
      <c r="AF22" s="85">
        <v>3.4482758620689655E-2</v>
      </c>
      <c r="AG22" s="85">
        <v>6.2015503875968991E-2</v>
      </c>
      <c r="AH22" s="85">
        <v>6.3157894736842107E-2</v>
      </c>
      <c r="AI22" s="85">
        <v>0.04</v>
      </c>
      <c r="AJ22" s="85">
        <v>5.2173913043478258E-2</v>
      </c>
      <c r="AK22" s="85">
        <v>0.16949152542372881</v>
      </c>
      <c r="AL22" s="85">
        <v>7.5235109717868343E-2</v>
      </c>
      <c r="AM22" s="85">
        <v>7.789855072463768E-2</v>
      </c>
      <c r="AN22" s="85">
        <v>3.6842105263157891E-2</v>
      </c>
      <c r="AO22" s="85">
        <v>6.1158798283261803E-2</v>
      </c>
      <c r="AP22" s="85">
        <v>8.6363636363636365E-2</v>
      </c>
      <c r="AQ22" s="85">
        <v>9.4339622641509441E-2</v>
      </c>
      <c r="AR22" s="85">
        <v>3.1161473087818695E-2</v>
      </c>
      <c r="AS22" s="85">
        <v>0.06</v>
      </c>
      <c r="AT22" s="85">
        <v>5.9050064184852376E-2</v>
      </c>
      <c r="AU22" s="85">
        <v>4.046242774566474E-2</v>
      </c>
      <c r="AV22" s="85">
        <v>2.2522522522522521E-2</v>
      </c>
      <c r="AW22" s="85">
        <v>3.345070422535211E-2</v>
      </c>
      <c r="AX22" s="85">
        <v>4.6511627906976744E-2</v>
      </c>
      <c r="AY22" s="85">
        <v>9.0909090909090912E-2</v>
      </c>
      <c r="AZ22" s="85">
        <v>5.7142857142857141E-2</v>
      </c>
      <c r="BA22" s="85">
        <v>0.15217391304347827</v>
      </c>
      <c r="BB22" s="85">
        <v>7.4803149606299218E-2</v>
      </c>
      <c r="BC22" s="85">
        <v>3.5984848484848488E-2</v>
      </c>
      <c r="BD22" s="85">
        <v>0.05</v>
      </c>
      <c r="BE22" s="85">
        <v>0</v>
      </c>
      <c r="BF22" s="85">
        <v>1.7241379310344827E-2</v>
      </c>
      <c r="BG22" s="85">
        <v>5.2631578947368418E-2</v>
      </c>
      <c r="BH22" s="85">
        <v>3.8461538461538464E-2</v>
      </c>
      <c r="BI22" s="85">
        <v>5.2941176470588235E-2</v>
      </c>
      <c r="BJ22" s="85">
        <v>5.5776892430278883E-2</v>
      </c>
      <c r="BK22" s="85">
        <v>8.9201877934272297E-2</v>
      </c>
      <c r="BL22" s="85">
        <v>4.5161290322580643E-2</v>
      </c>
      <c r="BM22" s="85">
        <v>6.2103929024081114E-2</v>
      </c>
      <c r="BN22" s="85">
        <v>5.128205128205128E-2</v>
      </c>
      <c r="BO22" s="85">
        <v>2.7522935779816515E-2</v>
      </c>
      <c r="BP22" s="85">
        <v>1.6129032258064516E-2</v>
      </c>
      <c r="BQ22" s="85">
        <v>8.0645161290322578E-2</v>
      </c>
      <c r="BR22" s="85">
        <v>3.8095238095238099E-2</v>
      </c>
      <c r="BS22" s="85">
        <v>0.13333333333333333</v>
      </c>
      <c r="BT22" s="85">
        <v>3.5830618892508145E-2</v>
      </c>
      <c r="BU22" s="85">
        <v>3.5294117647058823E-2</v>
      </c>
      <c r="BV22" s="85">
        <v>4.2553191489361701E-2</v>
      </c>
      <c r="BW22" s="85">
        <v>0.1391304347826087</v>
      </c>
      <c r="BX22" s="85">
        <v>6.3540090771558241E-2</v>
      </c>
      <c r="BY22" s="85">
        <v>2.8985507246376812E-2</v>
      </c>
      <c r="BZ22" s="85">
        <v>4.3478260869565216E-2</v>
      </c>
      <c r="CA22" s="85">
        <v>3.4482758620689655E-2</v>
      </c>
      <c r="CB22" s="85">
        <v>0</v>
      </c>
      <c r="CC22" s="85">
        <v>0.21951219512195122</v>
      </c>
      <c r="CD22" s="85">
        <v>4.6511627906976744E-2</v>
      </c>
      <c r="CE22" s="85">
        <v>0.15748031496062992</v>
      </c>
      <c r="CF22" s="85">
        <v>0</v>
      </c>
      <c r="CG22" s="85">
        <v>7.7844311377245512E-2</v>
      </c>
      <c r="CH22" s="85">
        <v>6.25E-2</v>
      </c>
      <c r="CI22" s="85">
        <v>0.16666666666666666</v>
      </c>
      <c r="CJ22" s="85">
        <v>0.1076923076923077</v>
      </c>
      <c r="CK22" s="85">
        <v>0.10119047619047619</v>
      </c>
      <c r="CL22" s="85">
        <v>5.128205128205128E-2</v>
      </c>
      <c r="CM22" s="85">
        <v>6.8965517241379309E-2</v>
      </c>
      <c r="CN22" s="85">
        <v>8.247422680412371E-2</v>
      </c>
      <c r="CO22" s="85">
        <v>4.8543689320388349E-2</v>
      </c>
      <c r="CP22" s="85">
        <v>3.2258064516129031E-2</v>
      </c>
      <c r="CQ22" s="85">
        <v>3.007518796992481E-2</v>
      </c>
      <c r="CR22" s="85">
        <v>0.02</v>
      </c>
      <c r="CS22" s="85">
        <v>6.1728395061728392E-2</v>
      </c>
      <c r="CT22" s="85">
        <v>4.47585394581861E-2</v>
      </c>
      <c r="CU22" s="85">
        <v>4.9180327868852458E-2</v>
      </c>
      <c r="CV22" s="85">
        <v>0</v>
      </c>
      <c r="CW22" s="85">
        <v>0</v>
      </c>
      <c r="CX22" s="85">
        <v>9.2783505154639179E-2</v>
      </c>
      <c r="CY22" s="85">
        <v>5.4545454545454543E-2</v>
      </c>
      <c r="CZ22" s="85">
        <v>3.5714285714285712E-2</v>
      </c>
      <c r="DA22" s="85">
        <v>3.2258064516129031E-2</v>
      </c>
      <c r="DB22" s="85">
        <v>5.5865921787709494E-2</v>
      </c>
      <c r="DC22" s="85">
        <v>0</v>
      </c>
      <c r="DD22" s="85">
        <v>0</v>
      </c>
      <c r="DE22" s="85">
        <v>3.9473684210526314E-2</v>
      </c>
      <c r="DF22" s="85">
        <v>0.04</v>
      </c>
      <c r="DG22" s="85">
        <v>0.2</v>
      </c>
      <c r="DH22" s="85">
        <v>1.932367149758454E-2</v>
      </c>
      <c r="DI22" s="85">
        <v>6.7524115755627015E-2</v>
      </c>
      <c r="DJ22" s="85">
        <v>6.993006993006993E-3</v>
      </c>
      <c r="DK22" s="85">
        <v>5.8252427184466021E-2</v>
      </c>
      <c r="DL22" s="85">
        <v>4.2821158690176324E-2</v>
      </c>
      <c r="DM22" s="85"/>
      <c r="DN22" s="85"/>
      <c r="DO22" s="85"/>
      <c r="DP22" s="85">
        <v>9.0909090909090912E-2</v>
      </c>
      <c r="DQ22" s="85"/>
      <c r="DR22" s="85"/>
      <c r="DS22" s="85">
        <v>8.387096774193549E-2</v>
      </c>
      <c r="DT22" s="85"/>
      <c r="DU22" s="85"/>
      <c r="DV22" s="85"/>
      <c r="DW22" s="85"/>
      <c r="DX22" s="85"/>
    </row>
    <row r="23" spans="1:158" s="86" customFormat="1" ht="12">
      <c r="A23" s="84" t="s">
        <v>320</v>
      </c>
      <c r="B23" s="85">
        <v>0.17142857142857143</v>
      </c>
      <c r="C23" s="85">
        <v>0.20434782608695654</v>
      </c>
      <c r="D23" s="85">
        <v>0.23780487804878048</v>
      </c>
      <c r="E23" s="85">
        <v>0.19246861924686193</v>
      </c>
      <c r="F23" s="85">
        <v>0.24834437086092714</v>
      </c>
      <c r="G23" s="85">
        <v>0.17063492063492064</v>
      </c>
      <c r="H23" s="85">
        <v>0.18666666666666668</v>
      </c>
      <c r="I23" s="85">
        <v>0.19259259259259259</v>
      </c>
      <c r="J23" s="85">
        <v>0.20435428005937656</v>
      </c>
      <c r="K23" s="85">
        <v>0.19047619047619047</v>
      </c>
      <c r="L23" s="85">
        <v>0.19767441860465115</v>
      </c>
      <c r="M23" s="85">
        <v>0.2361111111111111</v>
      </c>
      <c r="N23" s="85">
        <v>0.21126760563380281</v>
      </c>
      <c r="O23" s="85">
        <v>0.22047244094488189</v>
      </c>
      <c r="P23" s="85">
        <v>0.2857142857142857</v>
      </c>
      <c r="Q23" s="85">
        <v>0.26797385620915032</v>
      </c>
      <c r="R23" s="85">
        <v>0.18452380952380953</v>
      </c>
      <c r="S23" s="85">
        <v>0.22807017543859648</v>
      </c>
      <c r="T23" s="85">
        <v>0.17582417582417584</v>
      </c>
      <c r="U23" s="85">
        <v>0.24849699398797595</v>
      </c>
      <c r="V23" s="85">
        <v>0.23728813559322035</v>
      </c>
      <c r="W23" s="85">
        <v>0.19259259259259259</v>
      </c>
      <c r="X23" s="85">
        <v>0.20496894409937888</v>
      </c>
      <c r="Y23" s="85">
        <v>0</v>
      </c>
      <c r="Z23" s="85">
        <v>0.26732673267326734</v>
      </c>
      <c r="AA23" s="85">
        <v>0.13924050632911392</v>
      </c>
      <c r="AB23" s="85">
        <v>0.2570951585976628</v>
      </c>
      <c r="AC23" s="85">
        <v>0.226447709593777</v>
      </c>
      <c r="AD23" s="85">
        <v>0.25882352941176473</v>
      </c>
      <c r="AE23" s="85">
        <v>0.23952095808383234</v>
      </c>
      <c r="AF23" s="85">
        <v>0.27450980392156865</v>
      </c>
      <c r="AG23" s="85">
        <v>0.25512528473804102</v>
      </c>
      <c r="AH23" s="85">
        <v>0.24153498871331827</v>
      </c>
      <c r="AI23" s="85">
        <v>0.30158730158730157</v>
      </c>
      <c r="AJ23" s="85">
        <v>0.14503816793893129</v>
      </c>
      <c r="AK23" s="85">
        <v>0.22</v>
      </c>
      <c r="AL23" s="85">
        <v>0.22707423580786026</v>
      </c>
      <c r="AM23" s="85">
        <v>0.20825147347740669</v>
      </c>
      <c r="AN23" s="85">
        <v>0.27659574468085107</v>
      </c>
      <c r="AO23" s="85">
        <v>0.21890547263681592</v>
      </c>
      <c r="AP23" s="85">
        <v>0.23181818181818181</v>
      </c>
      <c r="AQ23" s="85">
        <v>0</v>
      </c>
      <c r="AR23" s="85">
        <v>0.18371212121212122</v>
      </c>
      <c r="AS23" s="85">
        <v>0.18478260869565216</v>
      </c>
      <c r="AT23" s="85">
        <v>0.19549763033175355</v>
      </c>
      <c r="AU23" s="85">
        <v>0.21212121212121213</v>
      </c>
      <c r="AV23" s="85">
        <v>0.1718550106609808</v>
      </c>
      <c r="AW23" s="85">
        <v>0.18104015799868334</v>
      </c>
      <c r="AX23" s="85">
        <v>0.21829521829521831</v>
      </c>
      <c r="AY23" s="85">
        <v>0.26771653543307089</v>
      </c>
      <c r="AZ23" s="85">
        <v>0.19402985074626866</v>
      </c>
      <c r="BA23" s="85">
        <v>0.25531914893617019</v>
      </c>
      <c r="BB23" s="85">
        <v>0.22714681440443213</v>
      </c>
      <c r="BC23" s="85">
        <v>0.2231404958677686</v>
      </c>
      <c r="BD23" s="85">
        <v>0.22772277227722773</v>
      </c>
      <c r="BE23" s="85">
        <v>0</v>
      </c>
      <c r="BF23" s="85">
        <v>0.15238095238095239</v>
      </c>
      <c r="BG23" s="85">
        <v>0.21249999999999999</v>
      </c>
      <c r="BH23" s="85">
        <v>0.2103825136612022</v>
      </c>
      <c r="BI23" s="85">
        <v>0.26903553299492383</v>
      </c>
      <c r="BJ23" s="85">
        <v>0.19166666666666668</v>
      </c>
      <c r="BK23" s="85">
        <v>0.21544715447154472</v>
      </c>
      <c r="BL23" s="85">
        <v>0.23487544483985764</v>
      </c>
      <c r="BM23" s="85">
        <v>0.23104265402843602</v>
      </c>
      <c r="BN23" s="85">
        <v>0.25</v>
      </c>
      <c r="BO23" s="85">
        <v>0.2595936794582393</v>
      </c>
      <c r="BP23" s="85">
        <v>0.19354838709677419</v>
      </c>
      <c r="BQ23" s="85">
        <v>0.2361111111111111</v>
      </c>
      <c r="BR23" s="85">
        <v>0.24836601307189543</v>
      </c>
      <c r="BS23" s="85">
        <v>0.24369747899159663</v>
      </c>
      <c r="BT23" s="85">
        <v>0.25250501002004005</v>
      </c>
      <c r="BU23" s="85">
        <v>0.14255319148936171</v>
      </c>
      <c r="BV23" s="85">
        <v>0.21951219512195122</v>
      </c>
      <c r="BW23" s="85">
        <v>0.15535444947209653</v>
      </c>
      <c r="BX23" s="85">
        <v>0.18638392857142858</v>
      </c>
      <c r="BY23" s="85">
        <v>0.33333333333333331</v>
      </c>
      <c r="BZ23" s="85">
        <v>0.18217867972941451</v>
      </c>
      <c r="CA23" s="85">
        <v>0.2478813559322034</v>
      </c>
      <c r="CB23" s="85">
        <v>0.21116504854368931</v>
      </c>
      <c r="CC23" s="85">
        <v>0.125</v>
      </c>
      <c r="CD23" s="85">
        <v>0.13714285714285715</v>
      </c>
      <c r="CE23" s="85">
        <v>0.20437956204379562</v>
      </c>
      <c r="CF23" s="85">
        <v>0.18421052631578946</v>
      </c>
      <c r="CG23" s="85">
        <v>0.18906729208010103</v>
      </c>
      <c r="CH23" s="85">
        <v>0.2413793103448276</v>
      </c>
      <c r="CI23" s="85">
        <v>0</v>
      </c>
      <c r="CJ23" s="85">
        <v>0.22842639593908629</v>
      </c>
      <c r="CK23" s="85">
        <v>0.22907488986784141</v>
      </c>
      <c r="CL23" s="85">
        <v>0.13750000000000001</v>
      </c>
      <c r="CM23" s="85">
        <v>0.33333333333333331</v>
      </c>
      <c r="CN23" s="85">
        <v>0.16</v>
      </c>
      <c r="CO23" s="85">
        <v>7.0707070707070704E-2</v>
      </c>
      <c r="CP23" s="85">
        <v>0.17796610169491525</v>
      </c>
      <c r="CQ23" s="85">
        <v>0.27083333333333331</v>
      </c>
      <c r="CR23" s="85">
        <v>0.21666666666666667</v>
      </c>
      <c r="CS23" s="85">
        <v>0.16853932584269662</v>
      </c>
      <c r="CT23" s="85">
        <v>0.18888888888888888</v>
      </c>
      <c r="CU23" s="85">
        <v>0.17346938775510204</v>
      </c>
      <c r="CV23" s="85">
        <v>0.15789473684210525</v>
      </c>
      <c r="CW23" s="85">
        <v>0.41666666666666669</v>
      </c>
      <c r="CX23" s="85">
        <v>0.23243243243243245</v>
      </c>
      <c r="CY23" s="85">
        <v>0.22028985507246376</v>
      </c>
      <c r="CZ23" s="85">
        <v>0.16867469879518071</v>
      </c>
      <c r="DA23" s="85">
        <v>0.29746835443037972</v>
      </c>
      <c r="DB23" s="85">
        <v>0.26903553299492383</v>
      </c>
      <c r="DC23" s="85"/>
      <c r="DD23" s="85">
        <v>0.27027027027027029</v>
      </c>
      <c r="DE23" s="85">
        <v>0.26171875</v>
      </c>
      <c r="DF23" s="85">
        <v>0.25</v>
      </c>
      <c r="DG23" s="85">
        <v>0</v>
      </c>
      <c r="DH23" s="85">
        <v>0.28440366972477066</v>
      </c>
      <c r="DI23" s="85">
        <v>0.23236514522821577</v>
      </c>
      <c r="DJ23" s="85">
        <v>0.28169014084507044</v>
      </c>
      <c r="DK23" s="85">
        <v>0.23529411764705882</v>
      </c>
      <c r="DL23" s="85">
        <v>0.25449871465295631</v>
      </c>
      <c r="DM23" s="85"/>
      <c r="DN23" s="85"/>
      <c r="DO23" s="85">
        <v>8.3333333333333329E-2</v>
      </c>
      <c r="DP23" s="85">
        <v>0.1875</v>
      </c>
      <c r="DQ23" s="85">
        <v>1</v>
      </c>
      <c r="DR23" s="85">
        <v>0.17391304347826086</v>
      </c>
      <c r="DS23" s="85">
        <v>0.32835820895522388</v>
      </c>
      <c r="DT23" s="85"/>
      <c r="DU23" s="85"/>
      <c r="DV23" s="85"/>
      <c r="DW23" s="85"/>
      <c r="DX23" s="85">
        <v>0.5</v>
      </c>
    </row>
    <row r="24" spans="1:158" s="86" customFormat="1" ht="12">
      <c r="A24" s="84" t="s">
        <v>334</v>
      </c>
      <c r="B24" s="85">
        <v>0.10928319623971798</v>
      </c>
      <c r="C24" s="85">
        <v>0.17473118279569894</v>
      </c>
      <c r="D24" s="85">
        <v>0.17567567567567569</v>
      </c>
      <c r="E24" s="85">
        <v>0.16963064295485636</v>
      </c>
      <c r="F24" s="85">
        <v>0.14429530201342283</v>
      </c>
      <c r="G24" s="85">
        <v>0.13147914032869784</v>
      </c>
      <c r="H24" s="85">
        <v>0.14482758620689656</v>
      </c>
      <c r="I24" s="85">
        <v>0.14242424242424243</v>
      </c>
      <c r="J24" s="85">
        <v>0.14780600461893764</v>
      </c>
      <c r="K24" s="85">
        <v>0.15853658536585366</v>
      </c>
      <c r="L24" s="85">
        <v>7.5471698113207544E-2</v>
      </c>
      <c r="M24" s="85">
        <v>0.19668737060041408</v>
      </c>
      <c r="N24" s="85">
        <v>0.21544715447154472</v>
      </c>
      <c r="O24" s="85">
        <v>0.18038852913968548</v>
      </c>
      <c r="P24" s="85">
        <v>0.18275862068965518</v>
      </c>
      <c r="Q24" s="85">
        <v>0.18983557548579971</v>
      </c>
      <c r="R24" s="85">
        <v>0.22580645161290322</v>
      </c>
      <c r="S24" s="85">
        <v>0.19236016371077763</v>
      </c>
      <c r="T24" s="85">
        <v>0.17241379310344829</v>
      </c>
      <c r="U24" s="85">
        <v>0.19687499999999999</v>
      </c>
      <c r="V24" s="85">
        <v>0.18873826903023982</v>
      </c>
      <c r="W24" s="85">
        <v>0.20408163265306123</v>
      </c>
      <c r="X24" s="85">
        <v>0.35278514588859416</v>
      </c>
      <c r="Y24" s="85">
        <v>0.18279569892473119</v>
      </c>
      <c r="Z24" s="85">
        <v>0.16549295774647887</v>
      </c>
      <c r="AA24" s="85">
        <v>0.20343839541547279</v>
      </c>
      <c r="AB24" s="85">
        <v>0.19507186858316222</v>
      </c>
      <c r="AC24" s="85">
        <v>0.22404371584699453</v>
      </c>
      <c r="AD24" s="85">
        <v>0.13759213759213759</v>
      </c>
      <c r="AE24" s="85">
        <v>0.27020202020202022</v>
      </c>
      <c r="AF24" s="85">
        <v>0.21739130434782608</v>
      </c>
      <c r="AG24" s="85">
        <v>0.20510095642933049</v>
      </c>
      <c r="AH24" s="85">
        <v>0.18475750577367206</v>
      </c>
      <c r="AI24" s="85">
        <v>0.33531157270029671</v>
      </c>
      <c r="AJ24" s="85">
        <v>0.23557692307692307</v>
      </c>
      <c r="AK24" s="85">
        <v>0.16190476190476191</v>
      </c>
      <c r="AL24" s="85">
        <v>0.23915050784856878</v>
      </c>
      <c r="AM24" s="85">
        <v>0.17053824362606232</v>
      </c>
      <c r="AN24" s="85">
        <v>0.1490566037735849</v>
      </c>
      <c r="AO24" s="85">
        <v>0.16247787610619469</v>
      </c>
      <c r="AP24" s="85">
        <v>0.25092936802973975</v>
      </c>
      <c r="AQ24" s="85">
        <v>0.35</v>
      </c>
      <c r="AR24" s="85">
        <v>0.21851145038167938</v>
      </c>
      <c r="AS24" s="85">
        <v>0.16</v>
      </c>
      <c r="AT24" s="85">
        <v>0.23553477498538866</v>
      </c>
      <c r="AU24" s="85">
        <v>0.22345132743362831</v>
      </c>
      <c r="AV24" s="85">
        <v>0.14784946236559141</v>
      </c>
      <c r="AW24" s="85">
        <v>0.18932038834951456</v>
      </c>
      <c r="AX24" s="85">
        <v>0.16776315789473684</v>
      </c>
      <c r="AY24" s="85">
        <v>0.15441176470588236</v>
      </c>
      <c r="AZ24" s="85">
        <v>0.22916666666666666</v>
      </c>
      <c r="BA24" s="85">
        <v>0.33734939759036142</v>
      </c>
      <c r="BB24" s="85">
        <v>0.19709208400646203</v>
      </c>
      <c r="BC24" s="85">
        <v>0.24330117899249731</v>
      </c>
      <c r="BD24" s="85">
        <v>0.17712177121771217</v>
      </c>
      <c r="BE24" s="85">
        <v>0.18253968253968253</v>
      </c>
      <c r="BF24" s="85">
        <v>0.12316715542521994</v>
      </c>
      <c r="BG24" s="85">
        <v>0.2</v>
      </c>
      <c r="BH24" s="85">
        <v>0.20168460458586804</v>
      </c>
      <c r="BI24" s="85">
        <v>0.23241590214067279</v>
      </c>
      <c r="BJ24" s="85">
        <v>0.14096916299559473</v>
      </c>
      <c r="BK24" s="85">
        <v>0.15300546448087432</v>
      </c>
      <c r="BL24" s="85">
        <v>0.15853658536585366</v>
      </c>
      <c r="BM24" s="85">
        <v>0.17307692307692307</v>
      </c>
      <c r="BN24" s="85">
        <v>0.10714285714285714</v>
      </c>
      <c r="BO24" s="85">
        <v>0.16666666666666666</v>
      </c>
      <c r="BP24" s="85">
        <v>0.18691588785046728</v>
      </c>
      <c r="BQ24" s="85">
        <v>0.16216216216216217</v>
      </c>
      <c r="BR24" s="85">
        <v>0.16604244694132334</v>
      </c>
      <c r="BS24" s="85">
        <v>0.23099415204678361</v>
      </c>
      <c r="BT24" s="85">
        <v>0.19828815977175462</v>
      </c>
      <c r="BU24" s="85">
        <v>0.15708812260536398</v>
      </c>
      <c r="BV24" s="85">
        <v>0.18936877076411959</v>
      </c>
      <c r="BW24" s="85">
        <v>0.19686800894854586</v>
      </c>
      <c r="BX24" s="85">
        <v>0.19723937522702506</v>
      </c>
      <c r="BY24" s="85">
        <v>0.13513513513513514</v>
      </c>
      <c r="BZ24" s="85">
        <v>0.14285714285714285</v>
      </c>
      <c r="CA24" s="85">
        <v>0.14585232452142205</v>
      </c>
      <c r="CB24" s="85">
        <v>0.27272727272727271</v>
      </c>
      <c r="CC24" s="85">
        <v>0.32</v>
      </c>
      <c r="CD24" s="85">
        <v>0.24615384615384617</v>
      </c>
      <c r="CE24" s="85">
        <v>0.33552631578947367</v>
      </c>
      <c r="CF24" s="85">
        <v>0.125</v>
      </c>
      <c r="CG24" s="85">
        <v>0.17951881554595928</v>
      </c>
      <c r="CH24" s="85">
        <v>0.19591836734693877</v>
      </c>
      <c r="CI24" s="85">
        <v>0.28846153846153844</v>
      </c>
      <c r="CJ24" s="85">
        <v>0.15204678362573099</v>
      </c>
      <c r="CK24" s="85">
        <v>0.19017094017094016</v>
      </c>
      <c r="CL24" s="85">
        <v>0.13868613138686131</v>
      </c>
      <c r="CM24" s="85">
        <v>0.20588235294117646</v>
      </c>
      <c r="CN24" s="85">
        <v>0.31439393939393939</v>
      </c>
      <c r="CO24" s="85">
        <v>0.18777292576419213</v>
      </c>
      <c r="CP24" s="85">
        <v>0.16714697406340057</v>
      </c>
      <c r="CQ24" s="85">
        <v>0.12517385257301808</v>
      </c>
      <c r="CR24" s="85">
        <v>0.27492447129909364</v>
      </c>
      <c r="CS24" s="85">
        <v>0.15942028985507245</v>
      </c>
      <c r="CT24" s="85">
        <v>0.18524484536082475</v>
      </c>
      <c r="CU24" s="85">
        <v>0.19923371647509577</v>
      </c>
      <c r="CV24" s="85">
        <v>0</v>
      </c>
      <c r="CW24" s="85">
        <v>0.21904761904761905</v>
      </c>
      <c r="CX24" s="85">
        <v>0.28419182948490229</v>
      </c>
      <c r="CY24" s="85">
        <v>0.25187566988210075</v>
      </c>
      <c r="CZ24" s="85">
        <v>0.10738255033557047</v>
      </c>
      <c r="DA24" s="85">
        <v>0.21388101983002833</v>
      </c>
      <c r="DB24" s="85">
        <v>0.14285714285714285</v>
      </c>
      <c r="DC24" s="85">
        <v>0.45</v>
      </c>
      <c r="DD24" s="85">
        <v>0.18154761904761904</v>
      </c>
      <c r="DE24" s="85">
        <v>0.17710005350454788</v>
      </c>
      <c r="DF24" s="85">
        <v>0.25225225225225223</v>
      </c>
      <c r="DG24" s="85">
        <v>0.30526315789473685</v>
      </c>
      <c r="DH24" s="85">
        <v>0.12179487179487179</v>
      </c>
      <c r="DI24" s="85">
        <v>0.20209580838323354</v>
      </c>
      <c r="DJ24" s="85">
        <v>0.1226890756302521</v>
      </c>
      <c r="DK24" s="85">
        <v>0.15827338129496402</v>
      </c>
      <c r="DL24" s="85">
        <v>0.16870109546165885</v>
      </c>
      <c r="DM24" s="85"/>
      <c r="DN24" s="85"/>
      <c r="DO24" s="85">
        <v>0.10112359550561797</v>
      </c>
      <c r="DP24" s="85">
        <v>0.16981132075471697</v>
      </c>
      <c r="DQ24" s="85">
        <v>0.23595505617977527</v>
      </c>
      <c r="DR24" s="85">
        <v>0.48214285714285715</v>
      </c>
      <c r="DS24" s="85">
        <v>0.16713881019830029</v>
      </c>
      <c r="DT24" s="85"/>
      <c r="DU24" s="85"/>
      <c r="DV24" s="85"/>
      <c r="DW24" s="85">
        <v>0</v>
      </c>
      <c r="DX24" s="85">
        <v>6.4285714285714279E-2</v>
      </c>
    </row>
    <row r="25" spans="1:158" s="86" customFormat="1" ht="12">
      <c r="A25" s="89" t="s">
        <v>146</v>
      </c>
      <c r="B25" s="85">
        <v>0.26877470355731226</v>
      </c>
      <c r="C25" s="85">
        <v>0.2118491921005386</v>
      </c>
      <c r="D25" s="85">
        <v>0.2673913043478261</v>
      </c>
      <c r="E25" s="85">
        <v>0.21705426356589147</v>
      </c>
      <c r="F25" s="85">
        <v>0.29184549356223177</v>
      </c>
      <c r="G25" s="85">
        <v>0.36227544910179643</v>
      </c>
      <c r="H25" s="85">
        <v>0.25158227848101267</v>
      </c>
      <c r="I25" s="85">
        <v>0.27160493827160492</v>
      </c>
      <c r="J25" s="85">
        <v>0.26425368353619477</v>
      </c>
      <c r="K25" s="85">
        <v>0.35560859188544153</v>
      </c>
      <c r="L25" s="85">
        <v>0.25161290322580643</v>
      </c>
      <c r="M25" s="85">
        <v>0.36061381074168797</v>
      </c>
      <c r="N25" s="85">
        <v>0.26923076923076922</v>
      </c>
      <c r="O25" s="85">
        <v>0.33726647000983284</v>
      </c>
      <c r="P25" s="85">
        <v>0.33448275862068966</v>
      </c>
      <c r="Q25" s="85">
        <v>0.2937062937062937</v>
      </c>
      <c r="R25" s="85">
        <v>0.29157667386609071</v>
      </c>
      <c r="S25" s="85">
        <v>0.31281618887015178</v>
      </c>
      <c r="T25" s="85">
        <v>0.34886649874055414</v>
      </c>
      <c r="U25" s="85">
        <v>0.26838966202783299</v>
      </c>
      <c r="V25" s="85">
        <v>0.31765612952968386</v>
      </c>
      <c r="W25" s="85">
        <v>0.21</v>
      </c>
      <c r="X25" s="85">
        <v>0.25099601593625498</v>
      </c>
      <c r="Y25" s="85">
        <v>0.2878787878787879</v>
      </c>
      <c r="Z25" s="85">
        <v>0.15561224489795919</v>
      </c>
      <c r="AA25" s="85">
        <v>0.20805369127516779</v>
      </c>
      <c r="AB25" s="85">
        <v>0.25185185185185183</v>
      </c>
      <c r="AC25" s="85">
        <v>0.21416938110749187</v>
      </c>
      <c r="AD25" s="85">
        <v>0.28726708074534163</v>
      </c>
      <c r="AE25" s="85">
        <v>0.25688073394495414</v>
      </c>
      <c r="AF25" s="85">
        <v>0.26600985221674878</v>
      </c>
      <c r="AG25" s="85">
        <v>0.27357755261106781</v>
      </c>
      <c r="AH25" s="85">
        <v>0.37518248175182484</v>
      </c>
      <c r="AI25" s="85">
        <v>0.2969187675070028</v>
      </c>
      <c r="AJ25" s="85">
        <v>0.22680412371134021</v>
      </c>
      <c r="AK25" s="85">
        <v>0.33858267716535434</v>
      </c>
      <c r="AL25" s="85">
        <v>0.33199541284403672</v>
      </c>
      <c r="AM25" s="85">
        <v>0.23161189358372458</v>
      </c>
      <c r="AN25" s="85">
        <v>0.25806451612903225</v>
      </c>
      <c r="AO25" s="85">
        <v>0.2472912683237731</v>
      </c>
      <c r="AP25" s="85">
        <v>0.40563991323210413</v>
      </c>
      <c r="AQ25" s="85">
        <v>0.30660377358490565</v>
      </c>
      <c r="AR25" s="85">
        <v>0.27472527472527475</v>
      </c>
      <c r="AS25" s="85">
        <v>0.30617283950617286</v>
      </c>
      <c r="AT25" s="85">
        <v>0.3391544117647059</v>
      </c>
      <c r="AU25" s="85">
        <v>0.31546894031668699</v>
      </c>
      <c r="AV25" s="85">
        <v>0.33174224343675418</v>
      </c>
      <c r="AW25" s="85">
        <v>0.32096774193548389</v>
      </c>
      <c r="AX25" s="85">
        <v>0.3188248095756257</v>
      </c>
      <c r="AY25" s="85">
        <v>0.31372549019607843</v>
      </c>
      <c r="AZ25" s="85">
        <v>0.29943502824858759</v>
      </c>
      <c r="BA25" s="85">
        <v>7.407407407407407E-2</v>
      </c>
      <c r="BB25" s="85">
        <v>0.31020408163265306</v>
      </c>
      <c r="BC25" s="85">
        <v>0.21202854230377166</v>
      </c>
      <c r="BD25" s="85">
        <v>0.21079258010118043</v>
      </c>
      <c r="BE25" s="85">
        <v>0.27272727272727271</v>
      </c>
      <c r="BF25" s="85">
        <v>0.22837370242214533</v>
      </c>
      <c r="BG25" s="85">
        <v>0.25308641975308643</v>
      </c>
      <c r="BH25" s="85">
        <v>0.22562219502243983</v>
      </c>
      <c r="BI25" s="85">
        <v>0.30645161290322581</v>
      </c>
      <c r="BJ25" s="85">
        <v>0.26843100189035918</v>
      </c>
      <c r="BK25" s="85">
        <v>0.24518828451882846</v>
      </c>
      <c r="BL25" s="85">
        <v>0.29166666666666669</v>
      </c>
      <c r="BM25" s="85">
        <v>0.27636193593640401</v>
      </c>
      <c r="BN25" s="85">
        <v>0.21394230769230768</v>
      </c>
      <c r="BO25" s="85">
        <v>0.25806451612903225</v>
      </c>
      <c r="BP25" s="85">
        <v>0.26229508196721313</v>
      </c>
      <c r="BQ25" s="85">
        <v>0.24355971896955503</v>
      </c>
      <c r="BR25" s="85">
        <v>0.2387459807073955</v>
      </c>
      <c r="BS25" s="85">
        <v>0.32380952380952382</v>
      </c>
      <c r="BT25" s="85">
        <v>0.31297709923664124</v>
      </c>
      <c r="BU25" s="85">
        <v>0.23963133640552994</v>
      </c>
      <c r="BV25" s="85">
        <v>0.23430962343096234</v>
      </c>
      <c r="BW25" s="85">
        <v>0.24172185430463577</v>
      </c>
      <c r="BX25" s="85">
        <v>0.28432956381260099</v>
      </c>
      <c r="BY25" s="85">
        <v>0.22388059701492538</v>
      </c>
      <c r="BZ25" s="85">
        <v>0.27388535031847133</v>
      </c>
      <c r="CA25" s="85">
        <v>0.21933962264150944</v>
      </c>
      <c r="CB25" s="85">
        <v>0.17307692307692307</v>
      </c>
      <c r="CC25" s="85">
        <v>0.14864864864864866</v>
      </c>
      <c r="CD25" s="85">
        <v>0.22676579925650558</v>
      </c>
      <c r="CE25" s="85">
        <v>0.19791666666666666</v>
      </c>
      <c r="CF25" s="85">
        <v>0.30158730158730157</v>
      </c>
      <c r="CG25" s="85">
        <v>0.22102425876010781</v>
      </c>
      <c r="CH25" s="85">
        <v>0.33237822349570201</v>
      </c>
      <c r="CI25" s="85">
        <v>0.32432432432432434</v>
      </c>
      <c r="CJ25" s="85">
        <v>0.32828282828282829</v>
      </c>
      <c r="CK25" s="85">
        <v>0.33047945205479451</v>
      </c>
      <c r="CL25" s="85">
        <v>0.32038834951456313</v>
      </c>
      <c r="CM25" s="85">
        <v>0.22379032258064516</v>
      </c>
      <c r="CN25" s="85">
        <v>0.2638888888888889</v>
      </c>
      <c r="CO25" s="85">
        <v>0.23308270676691728</v>
      </c>
      <c r="CP25" s="85">
        <v>0.25777777777777777</v>
      </c>
      <c r="CQ25" s="85">
        <v>0.24074074074074073</v>
      </c>
      <c r="CR25" s="85">
        <v>0.30555555555555558</v>
      </c>
      <c r="CS25" s="85">
        <v>0.26937984496124029</v>
      </c>
      <c r="CT25" s="85">
        <v>0.26163234172387489</v>
      </c>
      <c r="CU25" s="85">
        <v>0.27932960893854747</v>
      </c>
      <c r="CV25" s="85">
        <v>0.14814814814814814</v>
      </c>
      <c r="CW25" s="85">
        <v>0.20634920634920634</v>
      </c>
      <c r="CX25" s="85">
        <v>0.22033898305084745</v>
      </c>
      <c r="CY25" s="85">
        <v>0.23766816143497757</v>
      </c>
      <c r="CZ25" s="85">
        <v>0.20792079207920791</v>
      </c>
      <c r="DA25" s="85">
        <v>0.29508196721311475</v>
      </c>
      <c r="DB25" s="85">
        <v>0.35276679841897235</v>
      </c>
      <c r="DC25" s="85">
        <v>0.14285714285714285</v>
      </c>
      <c r="DD25" s="85">
        <v>0.31343283582089554</v>
      </c>
      <c r="DE25" s="85">
        <v>0.3256880733944954</v>
      </c>
      <c r="DF25" s="85">
        <v>0.21621621621621623</v>
      </c>
      <c r="DG25" s="85">
        <v>0.25968992248062017</v>
      </c>
      <c r="DH25" s="85">
        <v>0.26993865030674846</v>
      </c>
      <c r="DI25" s="85">
        <v>0.30018416206261511</v>
      </c>
      <c r="DJ25" s="85">
        <v>0.24707602339181287</v>
      </c>
      <c r="DK25" s="85">
        <v>0.26288659793814434</v>
      </c>
      <c r="DL25" s="85">
        <v>0.26773648648648651</v>
      </c>
      <c r="DM25" s="85"/>
      <c r="DN25" s="85"/>
      <c r="DO25" s="85">
        <v>0.23809523809523808</v>
      </c>
      <c r="DP25" s="85">
        <v>0.30333333333333334</v>
      </c>
      <c r="DQ25" s="85">
        <v>0.3125</v>
      </c>
      <c r="DR25" s="85">
        <v>0.34988179669030733</v>
      </c>
      <c r="DS25" s="85">
        <v>0.24829157175398633</v>
      </c>
      <c r="DT25" s="85"/>
      <c r="DU25" s="85">
        <v>0.27083333333333331</v>
      </c>
      <c r="DV25" s="85"/>
      <c r="DW25" s="85">
        <v>0</v>
      </c>
      <c r="DX25" s="85">
        <v>0.23867069486404835</v>
      </c>
    </row>
    <row r="26" spans="1:158" s="86" customFormat="1" ht="12">
      <c r="A26" s="84" t="s">
        <v>185</v>
      </c>
      <c r="B26" s="85">
        <v>0.5</v>
      </c>
      <c r="C26" s="85"/>
      <c r="D26" s="85"/>
      <c r="E26" s="85"/>
      <c r="F26" s="85"/>
      <c r="G26" s="85"/>
      <c r="H26" s="85"/>
      <c r="I26" s="85"/>
      <c r="J26" s="85">
        <v>0.5</v>
      </c>
      <c r="K26" s="85"/>
      <c r="L26" s="85"/>
      <c r="M26" s="85"/>
      <c r="N26" s="85"/>
      <c r="O26" s="85"/>
      <c r="P26" s="85"/>
      <c r="Q26" s="85"/>
      <c r="R26" s="85">
        <v>9.9344327438903243E-4</v>
      </c>
      <c r="S26" s="85">
        <v>9.9344327438903243E-4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>
        <v>1.1129144447020635E-2</v>
      </c>
      <c r="AE26" s="85">
        <v>5.2254404299790979E-3</v>
      </c>
      <c r="AF26" s="85"/>
      <c r="AG26" s="85">
        <v>8.5486818063168889E-3</v>
      </c>
      <c r="AH26" s="85"/>
      <c r="AI26" s="85"/>
      <c r="AJ26" s="85"/>
      <c r="AK26" s="85"/>
      <c r="AL26" s="85"/>
      <c r="AM26" s="85">
        <v>1.1794439764111205E-2</v>
      </c>
      <c r="AN26" s="85">
        <v>5.420276762616515E-3</v>
      </c>
      <c r="AO26" s="85">
        <v>6.669307976756471E-3</v>
      </c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>
        <v>3.6133694670280038E-4</v>
      </c>
      <c r="BD26" s="85"/>
      <c r="BE26" s="85"/>
      <c r="BF26" s="85">
        <v>3.0769230769230771E-2</v>
      </c>
      <c r="BG26" s="85">
        <v>6.6166740185266875E-3</v>
      </c>
      <c r="BH26" s="85">
        <v>4.3632397054813197E-3</v>
      </c>
      <c r="BI26" s="85">
        <v>2.1602160216021601E-3</v>
      </c>
      <c r="BJ26" s="85">
        <v>4.6905537459283391E-3</v>
      </c>
      <c r="BK26" s="85">
        <v>1.6640665626625065E-3</v>
      </c>
      <c r="BL26" s="85">
        <v>3.875968992248062E-3</v>
      </c>
      <c r="BM26" s="85">
        <v>2.9297251455225317E-3</v>
      </c>
      <c r="BN26" s="85"/>
      <c r="BO26" s="85">
        <v>3.2024670857549518E-3</v>
      </c>
      <c r="BP26" s="85"/>
      <c r="BQ26" s="85"/>
      <c r="BR26" s="85">
        <v>3.2024670857549518E-3</v>
      </c>
      <c r="BS26" s="85"/>
      <c r="BT26" s="85">
        <v>7.5471698113207548E-3</v>
      </c>
      <c r="BU26" s="85">
        <v>3.1884057971014491E-2</v>
      </c>
      <c r="BV26" s="85"/>
      <c r="BW26" s="85"/>
      <c r="BX26" s="85">
        <v>1.1886304909560724E-2</v>
      </c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>
        <v>5.4200542005420054E-3</v>
      </c>
      <c r="DA26" s="85">
        <v>9.375E-2</v>
      </c>
      <c r="DB26" s="85"/>
      <c r="DC26" s="85"/>
      <c r="DD26" s="85"/>
      <c r="DE26" s="85">
        <v>6.5009560229445503E-3</v>
      </c>
      <c r="DF26" s="85"/>
      <c r="DG26" s="85"/>
      <c r="DH26" s="85"/>
      <c r="DI26" s="85">
        <v>0.1</v>
      </c>
      <c r="DJ26" s="85"/>
      <c r="DK26" s="85"/>
      <c r="DL26" s="85">
        <v>0.1</v>
      </c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</row>
    <row r="27" spans="1:158" s="86" customFormat="1" ht="12">
      <c r="A27" s="84" t="s">
        <v>147</v>
      </c>
      <c r="B27" s="85">
        <v>5.4945054945054944E-2</v>
      </c>
      <c r="C27" s="85">
        <v>9.5238095238095233E-2</v>
      </c>
      <c r="D27" s="85">
        <v>6.8709377901578453E-2</v>
      </c>
      <c r="E27" s="85">
        <v>0.10056390977443609</v>
      </c>
      <c r="F27" s="85">
        <v>0.12882096069868995</v>
      </c>
      <c r="G27" s="85">
        <v>0.12168344007319305</v>
      </c>
      <c r="H27" s="85">
        <v>0.10433070866141732</v>
      </c>
      <c r="I27" s="85">
        <v>9.4190140845070422E-2</v>
      </c>
      <c r="J27" s="85">
        <v>9.9613796777200697E-2</v>
      </c>
      <c r="K27" s="85">
        <v>0.15957446808510639</v>
      </c>
      <c r="L27" s="85">
        <v>7.8277886497064575E-2</v>
      </c>
      <c r="M27" s="85">
        <v>9.0163934426229511E-2</v>
      </c>
      <c r="N27" s="85">
        <v>7.6294277929155316E-2</v>
      </c>
      <c r="O27" s="85">
        <v>0.10048076923076923</v>
      </c>
      <c r="P27" s="85">
        <v>0.14060446780551905</v>
      </c>
      <c r="Q27" s="85">
        <v>0.11594202898550725</v>
      </c>
      <c r="R27" s="85">
        <v>0.13218390804597702</v>
      </c>
      <c r="S27" s="85">
        <v>0.12768449824287387</v>
      </c>
      <c r="T27" s="85">
        <v>9.058740268931352E-2</v>
      </c>
      <c r="U27" s="85">
        <v>0.11914401388085599</v>
      </c>
      <c r="V27" s="85">
        <v>0.10630171865054105</v>
      </c>
      <c r="W27" s="85">
        <v>0.14950634696755993</v>
      </c>
      <c r="X27" s="85">
        <v>0.10532150776053215</v>
      </c>
      <c r="Y27" s="85">
        <v>0.14135021097046413</v>
      </c>
      <c r="Z27" s="85">
        <v>9.8391089108910895E-2</v>
      </c>
      <c r="AA27" s="85">
        <v>8.5545722713864306E-2</v>
      </c>
      <c r="AB27" s="85">
        <v>0.12507936507936507</v>
      </c>
      <c r="AC27" s="85">
        <v>0.11454484380248572</v>
      </c>
      <c r="AD27" s="85">
        <v>9.6689895470383272E-2</v>
      </c>
      <c r="AE27" s="85">
        <v>8.9543937708565072E-2</v>
      </c>
      <c r="AF27" s="85">
        <v>7.8055964653902798E-2</v>
      </c>
      <c r="AG27" s="85">
        <v>8.9655172413793102E-2</v>
      </c>
      <c r="AH27" s="85">
        <v>0.12574850299401197</v>
      </c>
      <c r="AI27" s="85">
        <v>0.11890243902439024</v>
      </c>
      <c r="AJ27" s="85">
        <v>0.11046025104602511</v>
      </c>
      <c r="AK27" s="85">
        <v>0.10344827586206896</v>
      </c>
      <c r="AL27" s="85">
        <v>0.11466165413533834</v>
      </c>
      <c r="AM27" s="85">
        <v>8.8904694167852058E-2</v>
      </c>
      <c r="AN27" s="85">
        <v>0.10418006430868167</v>
      </c>
      <c r="AO27" s="85">
        <v>9.4343943210441955E-2</v>
      </c>
      <c r="AP27" s="85">
        <v>0.11320754716981132</v>
      </c>
      <c r="AQ27" s="85">
        <v>0.13247863247863248</v>
      </c>
      <c r="AR27" s="85">
        <v>0.10063559322033898</v>
      </c>
      <c r="AS27" s="85">
        <v>0.12221041445270989</v>
      </c>
      <c r="AT27" s="85">
        <v>0.11493546404425323</v>
      </c>
      <c r="AU27" s="85">
        <v>0.12984496124031009</v>
      </c>
      <c r="AV27" s="85">
        <v>0.10353753235547886</v>
      </c>
      <c r="AW27" s="85">
        <v>0.11592879963486992</v>
      </c>
      <c r="AX27" s="85">
        <v>9.929494712103408E-2</v>
      </c>
      <c r="AY27" s="85">
        <v>0.1293774319066148</v>
      </c>
      <c r="AZ27" s="85">
        <v>8.6075949367088608E-2</v>
      </c>
      <c r="BA27" s="85">
        <v>8.2251082251082255E-2</v>
      </c>
      <c r="BB27" s="85">
        <v>0.10578069129916567</v>
      </c>
      <c r="BC27" s="85">
        <v>7.2130037250253978E-2</v>
      </c>
      <c r="BD27" s="85">
        <v>6.2579013906447531E-2</v>
      </c>
      <c r="BE27" s="85">
        <v>9.2887029288702933E-2</v>
      </c>
      <c r="BF27" s="85">
        <v>6.8965517241379309E-2</v>
      </c>
      <c r="BG27" s="85">
        <v>8.6255924170616116E-2</v>
      </c>
      <c r="BH27" s="85">
        <v>7.5888051668460715E-2</v>
      </c>
      <c r="BI27" s="85">
        <v>8.8696232077359119E-2</v>
      </c>
      <c r="BJ27" s="85">
        <v>0.11141304347826086</v>
      </c>
      <c r="BK27" s="85">
        <v>7.8540772532188843E-2</v>
      </c>
      <c r="BL27" s="85">
        <v>8.8307440719542107E-2</v>
      </c>
      <c r="BM27" s="85">
        <v>9.1971790165201434E-2</v>
      </c>
      <c r="BN27" s="85">
        <v>0.10364963503649635</v>
      </c>
      <c r="BO27" s="85">
        <v>0.11055276381909548</v>
      </c>
      <c r="BP27" s="85">
        <v>8.7121212121212127E-2</v>
      </c>
      <c r="BQ27" s="85">
        <v>7.523939808481532E-2</v>
      </c>
      <c r="BR27" s="85">
        <v>9.5951003742769644E-2</v>
      </c>
      <c r="BS27" s="85">
        <v>0.1045531197301855</v>
      </c>
      <c r="BT27" s="85">
        <v>9.3734080489047383E-2</v>
      </c>
      <c r="BU27" s="85">
        <v>0.10440456769983687</v>
      </c>
      <c r="BV27" s="85">
        <v>0.11392405063291139</v>
      </c>
      <c r="BW27" s="85">
        <v>8.7606837606837601E-2</v>
      </c>
      <c r="BX27" s="85">
        <v>9.7401179296789694E-2</v>
      </c>
      <c r="BY27" s="85">
        <v>9.7222222222222224E-2</v>
      </c>
      <c r="BZ27" s="85">
        <v>5.4924242424242424E-2</v>
      </c>
      <c r="CA27" s="85">
        <v>9.5302013422818799E-2</v>
      </c>
      <c r="CB27" s="85">
        <v>0.10810810810810811</v>
      </c>
      <c r="CC27" s="85">
        <v>4.5454545454545456E-2</v>
      </c>
      <c r="CD27" s="85">
        <v>0.10119047619047619</v>
      </c>
      <c r="CE27" s="85">
        <v>0.11327433628318584</v>
      </c>
      <c r="CF27" s="85">
        <v>0.10277777777777777</v>
      </c>
      <c r="CG27" s="85">
        <v>9.2812281926029305E-2</v>
      </c>
      <c r="CH27" s="85">
        <v>6.6666666666666666E-2</v>
      </c>
      <c r="CI27" s="85">
        <v>8.8983050847457626E-2</v>
      </c>
      <c r="CJ27" s="85">
        <v>0.11620111731843576</v>
      </c>
      <c r="CK27" s="85">
        <v>0.10113065326633165</v>
      </c>
      <c r="CL27" s="85">
        <v>0.10439024390243902</v>
      </c>
      <c r="CM27" s="85">
        <v>0.11522633744855967</v>
      </c>
      <c r="CN27" s="85">
        <v>8.5844229675952247E-2</v>
      </c>
      <c r="CO27" s="85">
        <v>9.2787853226486708E-2</v>
      </c>
      <c r="CP27" s="85">
        <v>8.4491384102279049E-2</v>
      </c>
      <c r="CQ27" s="85">
        <v>6.4356435643564358E-2</v>
      </c>
      <c r="CR27" s="85">
        <v>9.6498719043552519E-2</v>
      </c>
      <c r="CS27" s="85">
        <v>0.1461038961038961</v>
      </c>
      <c r="CT27" s="85">
        <v>9.7286306404942513E-2</v>
      </c>
      <c r="CU27" s="85">
        <v>8.7360594795539037E-2</v>
      </c>
      <c r="CV27" s="85">
        <v>8.9861751152073732E-2</v>
      </c>
      <c r="CW27" s="85">
        <v>0.15508021390374332</v>
      </c>
      <c r="CX27" s="85">
        <v>0.10287241148964596</v>
      </c>
      <c r="CY27" s="85">
        <v>0.10128012048192771</v>
      </c>
      <c r="CZ27" s="85">
        <v>0.13574660633484162</v>
      </c>
      <c r="DA27" s="85">
        <v>8.8940448569218872E-2</v>
      </c>
      <c r="DB27" s="85">
        <v>7.4573863636363633E-2</v>
      </c>
      <c r="DC27" s="85">
        <v>5.2631578947368418E-2</v>
      </c>
      <c r="DD27" s="85">
        <v>0.12460063897763578</v>
      </c>
      <c r="DE27" s="85">
        <v>9.2252803261977573E-2</v>
      </c>
      <c r="DF27" s="85">
        <v>9.4786729857819899E-2</v>
      </c>
      <c r="DG27" s="85">
        <v>9.3922651933701654E-2</v>
      </c>
      <c r="DH27" s="85">
        <v>9.4455852156057493E-2</v>
      </c>
      <c r="DI27" s="85">
        <v>9.3129361245303272E-2</v>
      </c>
      <c r="DJ27" s="85">
        <v>8.6113266097750191E-2</v>
      </c>
      <c r="DK27" s="85">
        <v>0.12054965646470955</v>
      </c>
      <c r="DL27" s="85">
        <v>9.5924886264640408E-2</v>
      </c>
      <c r="DM27" s="85">
        <v>9.5238095238095233E-2</v>
      </c>
      <c r="DN27" s="85">
        <v>9.5486111111111105E-2</v>
      </c>
      <c r="DO27" s="85">
        <v>9.5430107526881719E-2</v>
      </c>
      <c r="DP27" s="85">
        <v>0.15866388308977036</v>
      </c>
      <c r="DQ27" s="85">
        <v>0.1793400286944046</v>
      </c>
      <c r="DR27" s="85">
        <v>0.18620689655172415</v>
      </c>
      <c r="DS27" s="85">
        <v>0.12133182844243792</v>
      </c>
      <c r="DT27" s="85"/>
      <c r="DU27" s="85">
        <v>3.4883720930232558E-2</v>
      </c>
      <c r="DV27" s="85"/>
      <c r="DW27" s="85">
        <v>0.11065573770491803</v>
      </c>
      <c r="DX27" s="85">
        <v>0.19517543859649122</v>
      </c>
    </row>
    <row r="28" spans="1:158" s="86" customFormat="1" ht="12">
      <c r="A28" s="84" t="s">
        <v>189</v>
      </c>
      <c r="B28" s="85">
        <v>0.19043062200956937</v>
      </c>
      <c r="C28" s="85">
        <v>0.1434468524251806</v>
      </c>
      <c r="D28" s="85">
        <v>0.13293543136190994</v>
      </c>
      <c r="E28" s="85">
        <v>0.13473684210526315</v>
      </c>
      <c r="F28" s="85">
        <v>0.16835871404399322</v>
      </c>
      <c r="G28" s="85">
        <v>0.16541353383458646</v>
      </c>
      <c r="H28" s="85">
        <v>0.14961101137043686</v>
      </c>
      <c r="I28" s="85">
        <v>0.1971326164874552</v>
      </c>
      <c r="J28" s="85">
        <v>0.15196675503331661</v>
      </c>
      <c r="K28" s="85">
        <v>0.14986376021798364</v>
      </c>
      <c r="L28" s="85">
        <v>0.17439293598233996</v>
      </c>
      <c r="M28" s="85">
        <v>0.16436903499469777</v>
      </c>
      <c r="N28" s="85">
        <v>0.16122004357298475</v>
      </c>
      <c r="O28" s="85">
        <v>0.16336633663366337</v>
      </c>
      <c r="P28" s="85">
        <v>0.21023765996343693</v>
      </c>
      <c r="Q28" s="85">
        <v>0.16527196652719664</v>
      </c>
      <c r="R28" s="85">
        <v>0.17659574468085107</v>
      </c>
      <c r="S28" s="85">
        <v>0.17747858017135862</v>
      </c>
      <c r="T28" s="85">
        <v>0.17694369973190349</v>
      </c>
      <c r="U28" s="85">
        <v>0.18449349179400112</v>
      </c>
      <c r="V28" s="85">
        <v>0.18103712795335994</v>
      </c>
      <c r="W28" s="85">
        <v>0.22682660850599781</v>
      </c>
      <c r="X28" s="85">
        <v>0.155893536121673</v>
      </c>
      <c r="Y28" s="85">
        <v>0.21306818181818182</v>
      </c>
      <c r="Z28" s="85">
        <v>0.19514237855946398</v>
      </c>
      <c r="AA28" s="85">
        <v>0.2360248447204969</v>
      </c>
      <c r="AB28" s="85">
        <v>0.19175257731958764</v>
      </c>
      <c r="AC28" s="85">
        <v>0.20623649274467429</v>
      </c>
      <c r="AD28" s="85">
        <v>0.1716867469879518</v>
      </c>
      <c r="AE28" s="85">
        <v>0.18768046198267566</v>
      </c>
      <c r="AF28" s="85">
        <v>0.16051660516605165</v>
      </c>
      <c r="AG28" s="85">
        <v>0.17313241423533185</v>
      </c>
      <c r="AH28" s="85">
        <v>0.1528788881535407</v>
      </c>
      <c r="AI28" s="85">
        <v>0.18461538461538463</v>
      </c>
      <c r="AJ28" s="85">
        <v>0.21194029850746268</v>
      </c>
      <c r="AK28" s="85">
        <v>0.22969187675070027</v>
      </c>
      <c r="AL28" s="85">
        <v>0.18060892698788059</v>
      </c>
      <c r="AM28" s="85">
        <v>0.14934640522875817</v>
      </c>
      <c r="AN28" s="85">
        <v>0.16452014956377234</v>
      </c>
      <c r="AO28" s="85">
        <v>0.15602707152002926</v>
      </c>
      <c r="AP28" s="85">
        <v>0.16191799861014594</v>
      </c>
      <c r="AQ28" s="85">
        <v>0.19424460431654678</v>
      </c>
      <c r="AR28" s="85">
        <v>0.16852737905369483</v>
      </c>
      <c r="AS28" s="85">
        <v>0.23851590106007067</v>
      </c>
      <c r="AT28" s="85">
        <v>0.17689440993788819</v>
      </c>
      <c r="AU28" s="85">
        <v>0.19789050728277247</v>
      </c>
      <c r="AV28" s="85">
        <v>0.24459809853068279</v>
      </c>
      <c r="AW28" s="85">
        <v>0.21505717916137229</v>
      </c>
      <c r="AX28" s="85">
        <v>0.1927437641723356</v>
      </c>
      <c r="AY28" s="85">
        <v>0.27667984189723321</v>
      </c>
      <c r="AZ28" s="85">
        <v>0.22429906542056074</v>
      </c>
      <c r="BA28" s="85">
        <v>0.21463414634146341</v>
      </c>
      <c r="BB28" s="85">
        <v>0.23903644224830142</v>
      </c>
      <c r="BC28" s="85">
        <v>0.13703591910654994</v>
      </c>
      <c r="BD28" s="85">
        <v>0.1838733986435569</v>
      </c>
      <c r="BE28" s="85">
        <v>0.14503133393017009</v>
      </c>
      <c r="BF28" s="85">
        <v>0.20933977455716588</v>
      </c>
      <c r="BG28" s="85">
        <v>0.13234421364985163</v>
      </c>
      <c r="BH28" s="85">
        <v>0.16149360421369452</v>
      </c>
      <c r="BI28" s="85">
        <v>0.17042297005248533</v>
      </c>
      <c r="BJ28" s="85">
        <v>0.11435239206534423</v>
      </c>
      <c r="BK28" s="85">
        <v>0.18916876574307304</v>
      </c>
      <c r="BL28" s="85">
        <v>0.12490118577075099</v>
      </c>
      <c r="BM28" s="85">
        <v>0.1554021121039805</v>
      </c>
      <c r="BN28" s="85">
        <v>0.16515837104072398</v>
      </c>
      <c r="BO28" s="85">
        <v>0.16304347826086957</v>
      </c>
      <c r="BP28" s="85">
        <v>0.19876733436055469</v>
      </c>
      <c r="BQ28" s="85">
        <v>0.15875527426160338</v>
      </c>
      <c r="BR28" s="85">
        <v>0.17057692307692307</v>
      </c>
      <c r="BS28" s="85">
        <v>0.14764079147640791</v>
      </c>
      <c r="BT28" s="85">
        <v>0.23105745212323064</v>
      </c>
      <c r="BU28" s="85">
        <v>0.14155942467827404</v>
      </c>
      <c r="BV28" s="85">
        <v>0.14807692307692308</v>
      </c>
      <c r="BW28" s="85">
        <v>0.12522851919561243</v>
      </c>
      <c r="BX28" s="85">
        <v>0.16788939051918736</v>
      </c>
      <c r="BY28" s="85">
        <v>0.15822784810126583</v>
      </c>
      <c r="BZ28" s="85">
        <v>0.13597246127366611</v>
      </c>
      <c r="CA28" s="85">
        <v>0.16064638783269963</v>
      </c>
      <c r="CB28" s="85">
        <v>0.20062370062370063</v>
      </c>
      <c r="CC28" s="85">
        <v>0.14163822525597269</v>
      </c>
      <c r="CD28" s="85">
        <v>0.13168724279835392</v>
      </c>
      <c r="CE28" s="85">
        <v>0.14171428571428571</v>
      </c>
      <c r="CF28" s="85">
        <v>0.17635843660629172</v>
      </c>
      <c r="CG28" s="85">
        <v>0.16027491408934708</v>
      </c>
      <c r="CH28" s="85">
        <v>0.14129110840438489</v>
      </c>
      <c r="CI28" s="85">
        <v>8.666666666666667E-2</v>
      </c>
      <c r="CJ28" s="85">
        <v>0.18430034129692832</v>
      </c>
      <c r="CK28" s="85">
        <v>0.14477848101265822</v>
      </c>
      <c r="CL28" s="85">
        <v>0.23227548953409857</v>
      </c>
      <c r="CM28" s="85">
        <v>0.19600855310049894</v>
      </c>
      <c r="CN28" s="85">
        <v>0.17277856135401976</v>
      </c>
      <c r="CO28" s="85">
        <v>0.22206053550640278</v>
      </c>
      <c r="CP28" s="85">
        <v>0.18796068796068796</v>
      </c>
      <c r="CQ28" s="85">
        <v>0.22633527234267584</v>
      </c>
      <c r="CR28" s="85">
        <v>0.29729729729729731</v>
      </c>
      <c r="CS28" s="85">
        <v>0.26874205844980942</v>
      </c>
      <c r="CT28" s="85">
        <v>0.22583552905283594</v>
      </c>
      <c r="CU28" s="85">
        <v>0.21373307543520309</v>
      </c>
      <c r="CV28" s="85">
        <v>0.19163763066202091</v>
      </c>
      <c r="CW28" s="85">
        <v>0.16901408450704225</v>
      </c>
      <c r="CX28" s="85">
        <v>0.16073245167853509</v>
      </c>
      <c r="CY28" s="85">
        <v>0.18678260869565216</v>
      </c>
      <c r="CZ28" s="85">
        <v>0.10114942528735632</v>
      </c>
      <c r="DA28" s="85">
        <v>0.17689530685920576</v>
      </c>
      <c r="DB28" s="85">
        <v>9.8603122432210352E-2</v>
      </c>
      <c r="DC28" s="85">
        <v>0.125</v>
      </c>
      <c r="DD28" s="85">
        <v>0.15589887640449437</v>
      </c>
      <c r="DE28" s="85">
        <v>0.13236994219653178</v>
      </c>
      <c r="DF28" s="85">
        <v>0.1670428893905192</v>
      </c>
      <c r="DG28" s="85">
        <v>0.20283018867924529</v>
      </c>
      <c r="DH28" s="85">
        <v>0.19444444444444445</v>
      </c>
      <c r="DI28" s="85">
        <v>0.12407254740313273</v>
      </c>
      <c r="DJ28" s="85">
        <v>0.1598605577689243</v>
      </c>
      <c r="DK28" s="85">
        <v>0.13194834362717575</v>
      </c>
      <c r="DL28" s="85">
        <v>0.14389494272143058</v>
      </c>
      <c r="DM28" s="85">
        <v>0.34523809523809523</v>
      </c>
      <c r="DN28" s="85"/>
      <c r="DO28" s="85">
        <v>0.34523809523809523</v>
      </c>
      <c r="DP28" s="85">
        <v>0.125</v>
      </c>
      <c r="DQ28" s="85"/>
      <c r="DR28" s="85"/>
      <c r="DS28" s="85">
        <v>0.20869565217391303</v>
      </c>
      <c r="DT28" s="85"/>
      <c r="DU28" s="85"/>
      <c r="DV28" s="85"/>
      <c r="DW28" s="85"/>
      <c r="DX28" s="85">
        <v>0.5</v>
      </c>
    </row>
    <row r="29" spans="1:158" s="86" customFormat="1" ht="12">
      <c r="A29" s="84" t="s">
        <v>190</v>
      </c>
      <c r="B29" s="85">
        <v>0.91912268677176145</v>
      </c>
      <c r="C29" s="85">
        <v>0.90346153846153843</v>
      </c>
      <c r="D29" s="85">
        <v>0.93700440528634366</v>
      </c>
      <c r="E29" s="85">
        <v>0.81984334203655351</v>
      </c>
      <c r="F29" s="85">
        <v>0.91866028708133973</v>
      </c>
      <c r="G29" s="85">
        <v>0.8969404186795491</v>
      </c>
      <c r="H29" s="85">
        <v>0.86291739894551844</v>
      </c>
      <c r="I29" s="85">
        <v>0.91031941031941033</v>
      </c>
      <c r="J29" s="85">
        <v>0.89455547898001375</v>
      </c>
      <c r="K29" s="85">
        <v>0.98324022346368711</v>
      </c>
      <c r="L29" s="85">
        <v>0.70673076923076927</v>
      </c>
      <c r="M29" s="85">
        <v>0.70454545454545459</v>
      </c>
      <c r="N29" s="85"/>
      <c r="O29" s="85">
        <v>0.82134570765661252</v>
      </c>
      <c r="P29" s="85">
        <v>0.76944065484311053</v>
      </c>
      <c r="Q29" s="85">
        <v>0.92526964560862868</v>
      </c>
      <c r="R29" s="85">
        <v>0.82666666666666666</v>
      </c>
      <c r="S29" s="85">
        <v>0.85846267553584632</v>
      </c>
      <c r="T29" s="85">
        <v>0.94545454545454544</v>
      </c>
      <c r="U29" s="85">
        <v>0.85359408033826634</v>
      </c>
      <c r="V29" s="85">
        <v>0.89925571504518875</v>
      </c>
      <c r="W29" s="85">
        <v>0.80284360189573456</v>
      </c>
      <c r="X29" s="85">
        <v>0.99285714285714288</v>
      </c>
      <c r="Y29" s="85">
        <v>0.99270072992700731</v>
      </c>
      <c r="Z29" s="85">
        <v>0.85911602209944748</v>
      </c>
      <c r="AA29" s="85">
        <v>1</v>
      </c>
      <c r="AB29" s="85">
        <v>0.90322580645161288</v>
      </c>
      <c r="AC29" s="85">
        <v>0.88620013080444737</v>
      </c>
      <c r="AD29" s="85">
        <v>0.82389937106918243</v>
      </c>
      <c r="AE29" s="85">
        <v>0.94988066825775652</v>
      </c>
      <c r="AF29" s="85"/>
      <c r="AG29" s="85">
        <v>0.91522491349480972</v>
      </c>
      <c r="AH29" s="85">
        <v>0.908675799086758</v>
      </c>
      <c r="AI29" s="85">
        <v>0.83898305084745761</v>
      </c>
      <c r="AJ29" s="85">
        <v>0.85521472392638032</v>
      </c>
      <c r="AK29" s="85">
        <v>0.94978165938864634</v>
      </c>
      <c r="AL29" s="85">
        <v>0.88819875776397517</v>
      </c>
      <c r="AM29" s="85">
        <v>0.86259168704156475</v>
      </c>
      <c r="AN29" s="85">
        <v>0.904143475572047</v>
      </c>
      <c r="AO29" s="85">
        <v>0.88093937738940464</v>
      </c>
      <c r="AP29" s="85">
        <v>0.81220095693779903</v>
      </c>
      <c r="AQ29" s="85">
        <v>0.97690531177829099</v>
      </c>
      <c r="AR29" s="85">
        <v>0.94503816793893125</v>
      </c>
      <c r="AS29" s="85">
        <v>0.8693877551020408</v>
      </c>
      <c r="AT29" s="85">
        <v>0.91175625179649322</v>
      </c>
      <c r="AU29" s="85">
        <v>0.75679347826086951</v>
      </c>
      <c r="AV29" s="85">
        <v>0.9328201539538139</v>
      </c>
      <c r="AW29" s="85">
        <v>0.87297921478060048</v>
      </c>
      <c r="AX29" s="85">
        <v>0.66666666666666663</v>
      </c>
      <c r="AY29" s="85">
        <v>0.92105263157894735</v>
      </c>
      <c r="AZ29" s="85"/>
      <c r="BA29" s="85"/>
      <c r="BB29" s="85">
        <v>0.88636363636363635</v>
      </c>
      <c r="BC29" s="85">
        <v>0.93117408906882593</v>
      </c>
      <c r="BD29" s="85">
        <v>0.8</v>
      </c>
      <c r="BE29" s="85">
        <v>0.76515151515151514</v>
      </c>
      <c r="BF29" s="85">
        <v>0.98360655737704916</v>
      </c>
      <c r="BG29" s="85">
        <v>0.95186335403726707</v>
      </c>
      <c r="BH29" s="85">
        <v>0.92913385826771655</v>
      </c>
      <c r="BI29" s="85">
        <v>0.92497430626927035</v>
      </c>
      <c r="BJ29" s="85">
        <v>0.85230024213075062</v>
      </c>
      <c r="BK29" s="85">
        <v>0.956989247311828</v>
      </c>
      <c r="BL29" s="85">
        <v>0.84892086330935257</v>
      </c>
      <c r="BM29" s="85">
        <v>0.91758483913618338</v>
      </c>
      <c r="BN29" s="85">
        <v>0.81034482758620685</v>
      </c>
      <c r="BO29" s="85">
        <v>0.81960784313725488</v>
      </c>
      <c r="BP29" s="85">
        <v>0.83742331288343563</v>
      </c>
      <c r="BQ29" s="85">
        <v>0.9196428571428571</v>
      </c>
      <c r="BR29" s="85">
        <v>0.86307356154406412</v>
      </c>
      <c r="BS29" s="85">
        <v>0.88744588744588748</v>
      </c>
      <c r="BT29" s="85">
        <v>0.92603197327606779</v>
      </c>
      <c r="BU29" s="85">
        <v>0.90163934426229508</v>
      </c>
      <c r="BV29" s="85">
        <v>0.8403846153846154</v>
      </c>
      <c r="BW29" s="85">
        <v>0.89483394833948338</v>
      </c>
      <c r="BX29" s="85">
        <v>0.90971039182282798</v>
      </c>
      <c r="BY29" s="85">
        <v>0.95530726256983245</v>
      </c>
      <c r="BZ29" s="85">
        <v>0.86111111111111116</v>
      </c>
      <c r="CA29" s="85">
        <v>0.78655462184873948</v>
      </c>
      <c r="CB29" s="85">
        <v>1</v>
      </c>
      <c r="CC29" s="85">
        <v>0.73913043478260865</v>
      </c>
      <c r="CD29" s="85">
        <v>0.90955631399317405</v>
      </c>
      <c r="CE29" s="85">
        <v>0.72403982930298716</v>
      </c>
      <c r="CF29" s="85">
        <v>1</v>
      </c>
      <c r="CG29" s="85">
        <v>0.82330827067669177</v>
      </c>
      <c r="CH29" s="85">
        <v>0.93262411347517726</v>
      </c>
      <c r="CI29" s="85">
        <v>0.52941176470588236</v>
      </c>
      <c r="CJ29" s="85">
        <v>0.80701754385964908</v>
      </c>
      <c r="CK29" s="85">
        <v>0.84768211920529801</v>
      </c>
      <c r="CL29" s="85">
        <v>0.7615062761506276</v>
      </c>
      <c r="CM29" s="85">
        <v>0.73319327731092432</v>
      </c>
      <c r="CN29" s="85">
        <v>0.83931133428981353</v>
      </c>
      <c r="CO29" s="85">
        <v>0.77220077220077221</v>
      </c>
      <c r="CP29" s="85">
        <v>0.68253968253968256</v>
      </c>
      <c r="CQ29" s="85">
        <v>0.64847942754919496</v>
      </c>
      <c r="CR29" s="85">
        <v>0.61904761904761907</v>
      </c>
      <c r="CS29" s="85">
        <v>0.7142857142857143</v>
      </c>
      <c r="CT29" s="85">
        <v>0.74239082487869434</v>
      </c>
      <c r="CU29" s="85">
        <v>0.9652173913043478</v>
      </c>
      <c r="CV29" s="85">
        <v>0.94871794871794868</v>
      </c>
      <c r="CW29" s="85">
        <v>0.84615384615384615</v>
      </c>
      <c r="CX29" s="85">
        <v>0.87679083094555876</v>
      </c>
      <c r="CY29" s="85">
        <v>0.91377379619260923</v>
      </c>
      <c r="CZ29" s="85">
        <v>0.72527472527472525</v>
      </c>
      <c r="DA29" s="85">
        <v>0.90615058324496289</v>
      </c>
      <c r="DB29" s="85">
        <v>0.91003460207612452</v>
      </c>
      <c r="DC29" s="85">
        <v>1</v>
      </c>
      <c r="DD29" s="85">
        <v>0.8819599109131403</v>
      </c>
      <c r="DE29" s="85">
        <v>0.88337422155123613</v>
      </c>
      <c r="DF29" s="85">
        <v>0.76412776412776418</v>
      </c>
      <c r="DG29" s="85">
        <v>0.84942716857610479</v>
      </c>
      <c r="DH29" s="85">
        <v>0.89612676056338025</v>
      </c>
      <c r="DI29" s="85">
        <v>0.89101890756302526</v>
      </c>
      <c r="DJ29" s="85">
        <v>0.80755131964809379</v>
      </c>
      <c r="DK29" s="85">
        <v>0.79930795847750868</v>
      </c>
      <c r="DL29" s="85">
        <v>0.86136852943929609</v>
      </c>
      <c r="DM29" s="85"/>
      <c r="DN29" s="85"/>
      <c r="DO29" s="85">
        <v>0.9285714285714286</v>
      </c>
      <c r="DP29" s="85">
        <v>0.89873417721518989</v>
      </c>
      <c r="DQ29" s="85"/>
      <c r="DR29" s="85"/>
      <c r="DS29" s="85">
        <v>0.73115577889447236</v>
      </c>
      <c r="DT29" s="85"/>
      <c r="DU29" s="85"/>
      <c r="DV29" s="85"/>
      <c r="DW29" s="85"/>
      <c r="DX29" s="85"/>
    </row>
    <row r="30" spans="1:158" s="86" customFormat="1" ht="12">
      <c r="A30" s="84" t="s">
        <v>229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</row>
    <row r="31" spans="1:158" s="86" customFormat="1" ht="12">
      <c r="A31" s="84" t="s">
        <v>150</v>
      </c>
      <c r="B31" s="85">
        <v>3.421103209686719E-2</v>
      </c>
      <c r="C31" s="85">
        <v>3.4562081108712936E-2</v>
      </c>
      <c r="D31" s="85">
        <v>3.3450278248245827E-2</v>
      </c>
      <c r="E31" s="85">
        <v>3.4260875517678063E-2</v>
      </c>
      <c r="F31" s="85">
        <v>2.6512083883892416E-2</v>
      </c>
      <c r="G31" s="85">
        <v>2.4536356135882627E-2</v>
      </c>
      <c r="H31" s="85">
        <v>2.5657949014107746E-2</v>
      </c>
      <c r="I31" s="85">
        <v>2.7320139536490175E-2</v>
      </c>
      <c r="J31" s="85">
        <v>3.0220323017896938E-2</v>
      </c>
      <c r="K31" s="85">
        <v>5.2024088323854134E-2</v>
      </c>
      <c r="L31" s="85">
        <v>4.1880723698905518E-2</v>
      </c>
      <c r="M31" s="85">
        <v>3.6227680010313928E-2</v>
      </c>
      <c r="N31" s="85">
        <v>5.0115442075241073E-2</v>
      </c>
      <c r="O31" s="85">
        <v>4.4032339103823141E-2</v>
      </c>
      <c r="P31" s="85">
        <v>4.2593972952827172E-2</v>
      </c>
      <c r="Q31" s="85">
        <v>3.9792761027559902E-2</v>
      </c>
      <c r="R31" s="85">
        <v>4.4682926829268291E-2</v>
      </c>
      <c r="S31" s="85">
        <v>4.2071679885503012E-2</v>
      </c>
      <c r="T31" s="85">
        <v>3.1469171189851805E-2</v>
      </c>
      <c r="U31" s="85">
        <v>3.0277872735263955E-2</v>
      </c>
      <c r="V31" s="85">
        <v>3.0618472214957018E-2</v>
      </c>
      <c r="W31" s="85">
        <v>4.7293092719352829E-2</v>
      </c>
      <c r="X31" s="85">
        <v>4.3015835499881826E-2</v>
      </c>
      <c r="Y31" s="85">
        <v>7.0761625778103257E-2</v>
      </c>
      <c r="Z31" s="85">
        <v>4.9719771377836966E-2</v>
      </c>
      <c r="AA31" s="85">
        <v>6.0190983093299941E-2</v>
      </c>
      <c r="AB31" s="85">
        <v>4.2441860465116277E-2</v>
      </c>
      <c r="AC31" s="85">
        <v>5.1062270196138702E-2</v>
      </c>
      <c r="AD31" s="85">
        <v>3.2630029440628067E-2</v>
      </c>
      <c r="AE31" s="85">
        <v>4.9159567119502645E-2</v>
      </c>
      <c r="AF31" s="85">
        <v>5.0460107189806855E-2</v>
      </c>
      <c r="AG31" s="85">
        <v>4.2358472744064984E-2</v>
      </c>
      <c r="AH31" s="85">
        <v>3.6538744302308482E-2</v>
      </c>
      <c r="AI31" s="85">
        <v>4.9683056364570842E-2</v>
      </c>
      <c r="AJ31" s="85">
        <v>4.90265972031807E-2</v>
      </c>
      <c r="AK31" s="85">
        <v>4.484488584007372E-2</v>
      </c>
      <c r="AL31" s="85">
        <v>4.4666006197171225E-2</v>
      </c>
      <c r="AM31" s="85">
        <v>4.0089724621772536E-2</v>
      </c>
      <c r="AN31" s="85">
        <v>4.6813717273976735E-2</v>
      </c>
      <c r="AO31" s="85">
        <v>4.2885819033413722E-2</v>
      </c>
      <c r="AP31" s="85">
        <v>3.3903495341003544E-2</v>
      </c>
      <c r="AQ31" s="85">
        <v>3.724981467753892E-2</v>
      </c>
      <c r="AR31" s="85">
        <v>3.9415315249800013E-2</v>
      </c>
      <c r="AS31" s="85">
        <v>3.674288706580555E-2</v>
      </c>
      <c r="AT31" s="85">
        <v>3.7336659832522295E-2</v>
      </c>
      <c r="AU31" s="85">
        <v>4.530467943115913E-2</v>
      </c>
      <c r="AV31" s="85">
        <v>4.6359106253013982E-2</v>
      </c>
      <c r="AW31" s="85">
        <v>4.5707340429450113E-2</v>
      </c>
      <c r="AX31" s="85">
        <v>4.8420949870649682E-2</v>
      </c>
      <c r="AY31" s="85">
        <v>5.0533652798954477E-2</v>
      </c>
      <c r="AZ31" s="85">
        <v>5.0316764132553607E-2</v>
      </c>
      <c r="BA31" s="85">
        <v>5.3908934707903783E-2</v>
      </c>
      <c r="BB31" s="85">
        <v>4.9843650812310444E-2</v>
      </c>
      <c r="BC31" s="85">
        <v>2.8610381946564109E-2</v>
      </c>
      <c r="BD31" s="85">
        <v>2.7410813012861548E-2</v>
      </c>
      <c r="BE31" s="85">
        <v>3.2251163288228059E-2</v>
      </c>
      <c r="BF31" s="85">
        <v>3.1142989356779269E-2</v>
      </c>
      <c r="BG31" s="85">
        <v>3.0373588184187662E-2</v>
      </c>
      <c r="BH31" s="85">
        <v>2.9477492119456588E-2</v>
      </c>
      <c r="BI31" s="85">
        <v>3.5201200771924811E-2</v>
      </c>
      <c r="BJ31" s="85">
        <v>2.6244970824118728E-2</v>
      </c>
      <c r="BK31" s="85">
        <v>2.3801790933976708E-2</v>
      </c>
      <c r="BL31" s="85">
        <v>2.9400966774765953E-2</v>
      </c>
      <c r="BM31" s="85">
        <v>2.8003255369590602E-2</v>
      </c>
      <c r="BN31" s="85">
        <v>4.5643153526970952E-2</v>
      </c>
      <c r="BO31" s="85">
        <v>4.1220211956203526E-2</v>
      </c>
      <c r="BP31" s="85">
        <v>3.9078039078039077E-2</v>
      </c>
      <c r="BQ31" s="85">
        <v>5.1972664101533339E-2</v>
      </c>
      <c r="BR31" s="85">
        <v>4.4447186193920511E-2</v>
      </c>
      <c r="BS31" s="85">
        <v>6.0257523148148147E-2</v>
      </c>
      <c r="BT31" s="85">
        <v>3.8875867130714774E-2</v>
      </c>
      <c r="BU31" s="85">
        <v>5.5384039666947327E-2</v>
      </c>
      <c r="BV31" s="85">
        <v>5.1142131979695429E-2</v>
      </c>
      <c r="BW31" s="85">
        <v>3.4104507379337852E-2</v>
      </c>
      <c r="BX31" s="85">
        <v>4.4417432420376483E-2</v>
      </c>
      <c r="BY31" s="85">
        <v>5.3071253071253072E-2</v>
      </c>
      <c r="BZ31" s="85">
        <v>6.8342564976565823E-2</v>
      </c>
      <c r="CA31" s="85">
        <v>4.3472214496300829E-2</v>
      </c>
      <c r="CB31" s="85">
        <v>8.5191637630662023E-2</v>
      </c>
      <c r="CC31" s="85">
        <v>6.7762495806776249E-2</v>
      </c>
      <c r="CD31" s="85">
        <v>3.7330122140030966E-2</v>
      </c>
      <c r="CE31" s="85">
        <v>5.8336095459065297E-2</v>
      </c>
      <c r="CF31" s="85">
        <v>5.3396378733710066E-2</v>
      </c>
      <c r="CG31" s="85">
        <v>5.3969982113694685E-2</v>
      </c>
      <c r="CH31" s="85">
        <v>6.8999751799453959E-2</v>
      </c>
      <c r="CI31" s="85">
        <v>0.1057712055863627</v>
      </c>
      <c r="CJ31" s="85">
        <v>4.5385779122541603E-2</v>
      </c>
      <c r="CK31" s="85">
        <v>6.4388291611080589E-2</v>
      </c>
      <c r="CL31" s="85">
        <v>3.4318113995822144E-2</v>
      </c>
      <c r="CM31" s="85">
        <v>5.7893752338196783E-2</v>
      </c>
      <c r="CN31" s="85">
        <v>4.7330688383100158E-2</v>
      </c>
      <c r="CO31" s="85">
        <v>4.9651592518407762E-2</v>
      </c>
      <c r="CP31" s="85">
        <v>3.8674956544992645E-2</v>
      </c>
      <c r="CQ31" s="85">
        <v>3.3347266731689196E-2</v>
      </c>
      <c r="CR31" s="85">
        <v>4.978129556342429E-2</v>
      </c>
      <c r="CS31" s="85">
        <v>5.1826717486287997E-2</v>
      </c>
      <c r="CT31" s="85">
        <v>4.296016371964094E-2</v>
      </c>
      <c r="CU31" s="85">
        <v>5.7564362163725777E-2</v>
      </c>
      <c r="CV31" s="85">
        <v>7.9859520537486642E-2</v>
      </c>
      <c r="CW31" s="85">
        <v>6.0612024008658859E-2</v>
      </c>
      <c r="CX31" s="85">
        <v>5.8710783819227279E-2</v>
      </c>
      <c r="CY31" s="85">
        <v>6.1529603303816065E-2</v>
      </c>
      <c r="CZ31" s="85">
        <v>5.631786183033051E-2</v>
      </c>
      <c r="DA31" s="85">
        <v>3.2218027615452241E-2</v>
      </c>
      <c r="DB31" s="85">
        <v>4.741785808593308E-2</v>
      </c>
      <c r="DC31" s="85">
        <v>0.11383464894058995</v>
      </c>
      <c r="DD31" s="85">
        <v>6.0367454068241469E-2</v>
      </c>
      <c r="DE31" s="85">
        <v>4.8243803232564185E-2</v>
      </c>
      <c r="DF31" s="85">
        <v>4.8234053769109123E-2</v>
      </c>
      <c r="DG31" s="85">
        <v>5.2106932487539649E-2</v>
      </c>
      <c r="DH31" s="85">
        <v>4.3508415017569815E-2</v>
      </c>
      <c r="DI31" s="85">
        <v>3.2162494664691559E-2</v>
      </c>
      <c r="DJ31" s="85">
        <v>3.2749947600083838E-2</v>
      </c>
      <c r="DK31" s="85">
        <v>5.5148366896748027E-2</v>
      </c>
      <c r="DL31" s="85">
        <v>3.8968139569561112E-2</v>
      </c>
      <c r="DM31" s="85"/>
      <c r="DN31" s="85"/>
      <c r="DO31" s="85">
        <v>2.4537140307829577E-2</v>
      </c>
      <c r="DP31" s="85">
        <v>4.2398967331943205E-2</v>
      </c>
      <c r="DQ31" s="85">
        <v>3.6509127281820458E-2</v>
      </c>
      <c r="DR31" s="85">
        <v>3.1317964332318399E-2</v>
      </c>
      <c r="DS31" s="85">
        <v>4.7817130179858967E-2</v>
      </c>
      <c r="DT31" s="85">
        <v>0.13958333333333334</v>
      </c>
      <c r="DU31" s="85">
        <v>3.5383029886636892E-2</v>
      </c>
      <c r="DV31" s="85"/>
      <c r="DW31" s="85">
        <v>6.0655930410250379E-2</v>
      </c>
      <c r="DX31" s="85">
        <v>6.5560419423801281E-2</v>
      </c>
    </row>
    <row r="32" spans="1:158" s="86" customFormat="1" ht="12">
      <c r="A32" s="84" t="s">
        <v>193</v>
      </c>
      <c r="B32" s="85"/>
      <c r="C32" s="85"/>
      <c r="D32" s="85"/>
      <c r="E32" s="85"/>
      <c r="F32" s="85"/>
      <c r="G32" s="85"/>
      <c r="H32" s="85"/>
      <c r="I32" s="85"/>
      <c r="J32" s="85">
        <v>7.2718516734890437E-2</v>
      </c>
      <c r="K32" s="85"/>
      <c r="L32" s="85"/>
      <c r="M32" s="85"/>
      <c r="N32" s="85"/>
      <c r="O32" s="85">
        <v>1.4388489208633094E-2</v>
      </c>
      <c r="P32" s="85"/>
      <c r="Q32" s="85"/>
      <c r="R32" s="85"/>
      <c r="S32" s="85">
        <v>2.7247956403269755E-2</v>
      </c>
      <c r="T32" s="85"/>
      <c r="U32" s="85"/>
      <c r="V32" s="85">
        <v>0.12883435582822086</v>
      </c>
      <c r="W32" s="85"/>
      <c r="X32" s="85"/>
      <c r="Y32" s="85"/>
      <c r="Z32" s="85"/>
      <c r="AA32" s="85"/>
      <c r="AB32" s="85"/>
      <c r="AC32" s="85">
        <v>0.14714714714714713</v>
      </c>
      <c r="AD32" s="85"/>
      <c r="AE32" s="85"/>
      <c r="AF32" s="85"/>
      <c r="AG32" s="85">
        <v>6.7961165048543687E-2</v>
      </c>
      <c r="AH32" s="85"/>
      <c r="AI32" s="85"/>
      <c r="AJ32" s="85"/>
      <c r="AK32" s="85"/>
      <c r="AL32" s="85">
        <v>0.34408602150537637</v>
      </c>
      <c r="AM32" s="85"/>
      <c r="AN32" s="85"/>
      <c r="AO32" s="85">
        <v>5.6250000000000001E-2</v>
      </c>
      <c r="AP32" s="85"/>
      <c r="AQ32" s="85"/>
      <c r="AR32" s="85"/>
      <c r="AS32" s="85"/>
      <c r="AT32" s="85">
        <v>0.11171171171171171</v>
      </c>
      <c r="AU32" s="85"/>
      <c r="AV32" s="85"/>
      <c r="AW32" s="85">
        <v>0.27586206896551724</v>
      </c>
      <c r="AX32" s="85"/>
      <c r="AY32" s="85"/>
      <c r="AZ32" s="85"/>
      <c r="BA32" s="85"/>
      <c r="BB32" s="85">
        <v>9.7087378640776698E-2</v>
      </c>
      <c r="BC32" s="85"/>
      <c r="BD32" s="85"/>
      <c r="BE32" s="85"/>
      <c r="BF32" s="85"/>
      <c r="BG32" s="85"/>
      <c r="BH32" s="85">
        <v>1.7543859649122806E-2</v>
      </c>
      <c r="BI32" s="85"/>
      <c r="BJ32" s="85"/>
      <c r="BK32" s="85"/>
      <c r="BL32" s="85"/>
      <c r="BM32" s="85">
        <v>4.2821158690176324E-2</v>
      </c>
      <c r="BN32" s="85"/>
      <c r="BO32" s="85"/>
      <c r="BP32" s="85"/>
      <c r="BQ32" s="85"/>
      <c r="BR32" s="85">
        <v>2.3622047244094488E-2</v>
      </c>
      <c r="BS32" s="85"/>
      <c r="BT32" s="85"/>
      <c r="BU32" s="85"/>
      <c r="BV32" s="85"/>
      <c r="BW32" s="85"/>
      <c r="BX32" s="85">
        <v>0.21568627450980393</v>
      </c>
      <c r="BY32" s="85"/>
      <c r="BZ32" s="85"/>
      <c r="CA32" s="85"/>
      <c r="CB32" s="85"/>
      <c r="CC32" s="85"/>
      <c r="CD32" s="85"/>
      <c r="CE32" s="85"/>
      <c r="CF32" s="85"/>
      <c r="CG32" s="85">
        <v>5.434782608695652E-2</v>
      </c>
      <c r="CH32" s="85"/>
      <c r="CI32" s="85"/>
      <c r="CJ32" s="85"/>
      <c r="CK32" s="85">
        <v>0.8</v>
      </c>
      <c r="CL32" s="85"/>
      <c r="CM32" s="85"/>
      <c r="CN32" s="85"/>
      <c r="CO32" s="85"/>
      <c r="CP32" s="85"/>
      <c r="CQ32" s="85"/>
      <c r="CR32" s="85"/>
      <c r="CS32" s="85"/>
      <c r="CT32" s="85">
        <v>7.8927773641102011E-2</v>
      </c>
      <c r="CU32" s="85"/>
      <c r="CV32" s="85"/>
      <c r="CW32" s="85"/>
      <c r="CX32" s="85"/>
      <c r="CY32" s="85">
        <v>3.8461538461538464E-2</v>
      </c>
      <c r="CZ32" s="85"/>
      <c r="DA32" s="85"/>
      <c r="DB32" s="85"/>
      <c r="DC32" s="85"/>
      <c r="DD32" s="85"/>
      <c r="DE32" s="85">
        <v>9.6907216494845363E-2</v>
      </c>
      <c r="DF32" s="85"/>
      <c r="DG32" s="85"/>
      <c r="DH32" s="85"/>
      <c r="DI32" s="85"/>
      <c r="DJ32" s="85"/>
      <c r="DK32" s="85"/>
      <c r="DL32" s="85">
        <v>7.5525269733106193E-2</v>
      </c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</row>
    <row r="33" spans="1:128" s="86" customFormat="1" ht="12">
      <c r="A33" s="84" t="s">
        <v>312</v>
      </c>
      <c r="B33" s="85"/>
      <c r="C33" s="85"/>
      <c r="D33" s="85"/>
      <c r="E33" s="85"/>
      <c r="F33" s="85"/>
      <c r="G33" s="85"/>
      <c r="H33" s="85"/>
      <c r="I33" s="85"/>
      <c r="J33" s="85">
        <v>0.17038739330269209</v>
      </c>
      <c r="K33" s="85"/>
      <c r="L33" s="85"/>
      <c r="M33" s="85"/>
      <c r="N33" s="85"/>
      <c r="O33" s="85">
        <v>0.15738498789346245</v>
      </c>
      <c r="P33" s="85"/>
      <c r="Q33" s="85"/>
      <c r="R33" s="85"/>
      <c r="S33" s="85"/>
      <c r="T33" s="85"/>
      <c r="U33" s="85"/>
      <c r="V33" s="85">
        <v>0.31754089114495204</v>
      </c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>
        <v>0.25684210526315787</v>
      </c>
      <c r="AH33" s="85"/>
      <c r="AI33" s="85"/>
      <c r="AJ33" s="85"/>
      <c r="AK33" s="85"/>
      <c r="AL33" s="85">
        <v>0.17065217391304349</v>
      </c>
      <c r="AM33" s="85"/>
      <c r="AN33" s="85"/>
      <c r="AO33" s="85">
        <v>0.18866620594333106</v>
      </c>
      <c r="AP33" s="85"/>
      <c r="AQ33" s="85"/>
      <c r="AR33" s="85"/>
      <c r="AS33" s="85"/>
      <c r="AT33" s="85">
        <v>0.11664641555285542</v>
      </c>
      <c r="AU33" s="85"/>
      <c r="AV33" s="85"/>
      <c r="AW33" s="85">
        <v>0.13028169014084506</v>
      </c>
      <c r="AX33" s="85"/>
      <c r="AY33" s="85"/>
      <c r="AZ33" s="85"/>
      <c r="BA33" s="85"/>
      <c r="BB33" s="85">
        <v>0.24106400665004155</v>
      </c>
      <c r="BC33" s="85"/>
      <c r="BD33" s="85"/>
      <c r="BE33" s="85"/>
      <c r="BF33" s="85"/>
      <c r="BG33" s="85"/>
      <c r="BH33" s="85">
        <v>0.22005208333333337</v>
      </c>
      <c r="BI33" s="85"/>
      <c r="BJ33" s="85"/>
      <c r="BK33" s="85"/>
      <c r="BL33" s="85"/>
      <c r="BM33" s="85">
        <v>0.14193548387096772</v>
      </c>
      <c r="BN33" s="85"/>
      <c r="BO33" s="85"/>
      <c r="BP33" s="85"/>
      <c r="BQ33" s="85"/>
      <c r="BR33" s="85">
        <v>0.31801125703564725</v>
      </c>
      <c r="BS33" s="85"/>
      <c r="BT33" s="85"/>
      <c r="BU33" s="85"/>
      <c r="BV33" s="85"/>
      <c r="BW33" s="85"/>
      <c r="BX33" s="85">
        <v>0.31487025948103792</v>
      </c>
      <c r="BY33" s="85"/>
      <c r="BZ33" s="85"/>
      <c r="CA33" s="85"/>
      <c r="CB33" s="85"/>
      <c r="CC33" s="85"/>
      <c r="CD33" s="85"/>
      <c r="CE33" s="85"/>
      <c r="CF33" s="85"/>
      <c r="CG33" s="85">
        <v>0.30884184308841844</v>
      </c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>
        <v>0.26766869203709626</v>
      </c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>
        <v>0.20813875917278185</v>
      </c>
      <c r="DF33" s="85"/>
      <c r="DG33" s="85"/>
      <c r="DH33" s="85"/>
      <c r="DI33" s="85"/>
      <c r="DJ33" s="85"/>
      <c r="DK33" s="85"/>
      <c r="DL33" s="85">
        <v>0.21771705597179375</v>
      </c>
      <c r="DM33" s="85"/>
      <c r="DN33" s="85"/>
      <c r="DO33" s="85">
        <v>0.22222222222222221</v>
      </c>
      <c r="DP33" s="85"/>
      <c r="DQ33" s="85"/>
      <c r="DR33" s="85"/>
      <c r="DS33" s="85"/>
      <c r="DT33" s="85"/>
      <c r="DU33" s="85"/>
      <c r="DV33" s="85"/>
      <c r="DW33" s="85"/>
      <c r="DX33" s="85"/>
    </row>
    <row r="34" spans="1:128" s="86" customFormat="1" ht="12">
      <c r="A34" s="84" t="s">
        <v>195</v>
      </c>
      <c r="B34" s="85">
        <v>0.18181818181818182</v>
      </c>
      <c r="C34" s="85">
        <v>0</v>
      </c>
      <c r="D34" s="85">
        <v>0</v>
      </c>
      <c r="E34" s="85">
        <v>0.23529411764705882</v>
      </c>
      <c r="F34" s="85">
        <v>0.16666666666666666</v>
      </c>
      <c r="G34" s="85">
        <v>0.33333333333333331</v>
      </c>
      <c r="H34" s="85">
        <v>0</v>
      </c>
      <c r="I34" s="85">
        <v>0</v>
      </c>
      <c r="J34" s="85">
        <v>0.14545454545454545</v>
      </c>
      <c r="K34" s="85"/>
      <c r="L34" s="85"/>
      <c r="M34" s="85"/>
      <c r="N34" s="85"/>
      <c r="O34" s="85"/>
      <c r="P34" s="85"/>
      <c r="Q34" s="85">
        <v>0</v>
      </c>
      <c r="R34" s="85"/>
      <c r="S34" s="85">
        <v>0</v>
      </c>
      <c r="T34" s="85">
        <v>0.25</v>
      </c>
      <c r="U34" s="85">
        <v>0</v>
      </c>
      <c r="V34" s="85">
        <v>0.2</v>
      </c>
      <c r="W34" s="85"/>
      <c r="X34" s="85">
        <v>0</v>
      </c>
      <c r="Y34" s="85">
        <v>0</v>
      </c>
      <c r="Z34" s="85">
        <v>0.2</v>
      </c>
      <c r="AA34" s="85"/>
      <c r="AB34" s="85">
        <v>0</v>
      </c>
      <c r="AC34" s="85">
        <v>0.1111111111111111</v>
      </c>
      <c r="AD34" s="85"/>
      <c r="AE34" s="85">
        <v>0</v>
      </c>
      <c r="AF34" s="85"/>
      <c r="AG34" s="85">
        <v>0</v>
      </c>
      <c r="AH34" s="85"/>
      <c r="AI34" s="85"/>
      <c r="AJ34" s="85">
        <v>0</v>
      </c>
      <c r="AK34" s="85"/>
      <c r="AL34" s="85">
        <v>0</v>
      </c>
      <c r="AM34" s="85">
        <v>0</v>
      </c>
      <c r="AN34" s="85"/>
      <c r="AO34" s="85">
        <v>0</v>
      </c>
      <c r="AP34" s="85"/>
      <c r="AQ34" s="85"/>
      <c r="AR34" s="85"/>
      <c r="AS34" s="85"/>
      <c r="AT34" s="85"/>
      <c r="AU34" s="85">
        <v>0</v>
      </c>
      <c r="AV34" s="85">
        <v>0</v>
      </c>
      <c r="AW34" s="85">
        <v>0</v>
      </c>
      <c r="AX34" s="85"/>
      <c r="AY34" s="85"/>
      <c r="AZ34" s="85"/>
      <c r="BA34" s="85"/>
      <c r="BB34" s="85"/>
      <c r="BC34" s="85">
        <v>0</v>
      </c>
      <c r="BD34" s="85"/>
      <c r="BE34" s="85"/>
      <c r="BF34" s="85"/>
      <c r="BG34" s="85">
        <v>0</v>
      </c>
      <c r="BH34" s="85">
        <v>0</v>
      </c>
      <c r="BI34" s="85">
        <v>0</v>
      </c>
      <c r="BJ34" s="85"/>
      <c r="BK34" s="85"/>
      <c r="BL34" s="85"/>
      <c r="BM34" s="85">
        <v>0</v>
      </c>
      <c r="BN34" s="85"/>
      <c r="BO34" s="85">
        <v>0</v>
      </c>
      <c r="BP34" s="85"/>
      <c r="BQ34" s="85">
        <v>0.33333333333333331</v>
      </c>
      <c r="BR34" s="85">
        <v>0.2</v>
      </c>
      <c r="BS34" s="85">
        <v>0</v>
      </c>
      <c r="BT34" s="85">
        <v>0</v>
      </c>
      <c r="BU34" s="85">
        <v>0.16666666666666666</v>
      </c>
      <c r="BV34" s="85">
        <v>0</v>
      </c>
      <c r="BW34" s="85">
        <v>0</v>
      </c>
      <c r="BX34" s="85">
        <v>5.8823529411764705E-2</v>
      </c>
      <c r="BY34" s="85"/>
      <c r="BZ34" s="85">
        <v>0</v>
      </c>
      <c r="CA34" s="85">
        <v>0</v>
      </c>
      <c r="CB34" s="85">
        <v>0</v>
      </c>
      <c r="CC34" s="85"/>
      <c r="CD34" s="85">
        <v>0</v>
      </c>
      <c r="CE34" s="85">
        <v>0</v>
      </c>
      <c r="CF34" s="85">
        <v>0</v>
      </c>
      <c r="CG34" s="85">
        <v>0</v>
      </c>
      <c r="CH34" s="85"/>
      <c r="CI34" s="85"/>
      <c r="CJ34" s="85">
        <v>0</v>
      </c>
      <c r="CK34" s="85">
        <v>0</v>
      </c>
      <c r="CL34" s="85">
        <v>0</v>
      </c>
      <c r="CM34" s="85">
        <v>0.33333333333333331</v>
      </c>
      <c r="CN34" s="85">
        <v>0</v>
      </c>
      <c r="CO34" s="85">
        <v>0</v>
      </c>
      <c r="CP34" s="85"/>
      <c r="CQ34" s="85">
        <v>0</v>
      </c>
      <c r="CR34" s="85">
        <v>0</v>
      </c>
      <c r="CS34" s="85">
        <v>0</v>
      </c>
      <c r="CT34" s="85">
        <v>3.125E-2</v>
      </c>
      <c r="CU34" s="85"/>
      <c r="CV34" s="85"/>
      <c r="CW34" s="85"/>
      <c r="CX34" s="85">
        <v>0</v>
      </c>
      <c r="CY34" s="85">
        <v>0</v>
      </c>
      <c r="CZ34" s="85">
        <v>0</v>
      </c>
      <c r="DA34" s="85">
        <v>0</v>
      </c>
      <c r="DB34" s="85">
        <v>0.2</v>
      </c>
      <c r="DC34" s="85">
        <v>0</v>
      </c>
      <c r="DD34" s="85">
        <v>0</v>
      </c>
      <c r="DE34" s="85">
        <v>0.12</v>
      </c>
      <c r="DF34" s="85"/>
      <c r="DG34" s="85">
        <v>0</v>
      </c>
      <c r="DH34" s="85">
        <v>0.5</v>
      </c>
      <c r="DI34" s="85">
        <v>0</v>
      </c>
      <c r="DJ34" s="85"/>
      <c r="DK34" s="85"/>
      <c r="DL34" s="85">
        <v>0.2</v>
      </c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</row>
    <row r="35" spans="1:128" s="86" customFormat="1" ht="12">
      <c r="A35" s="83" t="s">
        <v>170</v>
      </c>
      <c r="B35" s="85">
        <v>0.29103997190846842</v>
      </c>
      <c r="C35" s="85">
        <v>0.25158478605388274</v>
      </c>
      <c r="D35" s="85">
        <v>0.27270024772914947</v>
      </c>
      <c r="E35" s="85">
        <v>0.26281501800102863</v>
      </c>
      <c r="F35" s="85">
        <v>0.28697497765862379</v>
      </c>
      <c r="G35" s="85">
        <v>0.21146655587868715</v>
      </c>
      <c r="H35" s="85">
        <v>0.25117150890346768</v>
      </c>
      <c r="I35" s="85">
        <v>0.27271952985265308</v>
      </c>
      <c r="J35" s="85">
        <v>0.27249767629634497</v>
      </c>
      <c r="K35" s="85">
        <v>0.23875432525951557</v>
      </c>
      <c r="L35" s="85">
        <v>0.32055214723926378</v>
      </c>
      <c r="M35" s="85">
        <v>0.2518348623853211</v>
      </c>
      <c r="N35" s="85">
        <v>0.2880658436213992</v>
      </c>
      <c r="O35" s="85">
        <v>0.27293844367015097</v>
      </c>
      <c r="P35" s="85">
        <v>0.27255278310940501</v>
      </c>
      <c r="Q35" s="85">
        <v>0.28251324753974261</v>
      </c>
      <c r="R35" s="85">
        <v>0.26327515781656147</v>
      </c>
      <c r="S35" s="85">
        <v>0.27613776137761376</v>
      </c>
      <c r="T35" s="85">
        <v>0.26258261311642095</v>
      </c>
      <c r="U35" s="85">
        <v>0.27862429255550719</v>
      </c>
      <c r="V35" s="85">
        <v>0.27279445727482676</v>
      </c>
      <c r="W35" s="85">
        <v>0.27546628407460544</v>
      </c>
      <c r="X35" s="85">
        <v>0.25022999080036801</v>
      </c>
      <c r="Y35" s="85">
        <v>0.25343320848938827</v>
      </c>
      <c r="Z35" s="85">
        <v>0.24744981901941429</v>
      </c>
      <c r="AA35" s="85">
        <v>0.2707993474714519</v>
      </c>
      <c r="AB35" s="85">
        <v>0.27325178859912302</v>
      </c>
      <c r="AC35" s="85">
        <v>0.26280737704918034</v>
      </c>
      <c r="AD35" s="85">
        <v>0.27885292047853621</v>
      </c>
      <c r="AE35" s="85">
        <v>0.27550702028081125</v>
      </c>
      <c r="AF35" s="85">
        <v>0.21733668341708542</v>
      </c>
      <c r="AG35" s="85">
        <v>0.27268972638100153</v>
      </c>
      <c r="AH35" s="85">
        <v>0.29328756674294432</v>
      </c>
      <c r="AI35" s="85">
        <v>0.2788844621513944</v>
      </c>
      <c r="AJ35" s="85">
        <v>0.26623376623376621</v>
      </c>
      <c r="AK35" s="85">
        <v>0.29965156794425085</v>
      </c>
      <c r="AL35" s="85">
        <v>0.28406663818880823</v>
      </c>
      <c r="AM35" s="85">
        <v>0.27789770840252409</v>
      </c>
      <c r="AN35" s="85">
        <v>0.2671654929577465</v>
      </c>
      <c r="AO35" s="85">
        <v>0.27495780081986976</v>
      </c>
      <c r="AP35" s="85">
        <v>0.29125475285171104</v>
      </c>
      <c r="AQ35" s="85">
        <v>0.31034482758620691</v>
      </c>
      <c r="AR35" s="85">
        <v>0.31481481481481483</v>
      </c>
      <c r="AS35" s="85">
        <v>0.29913294797687862</v>
      </c>
      <c r="AT35" s="85">
        <v>0.30723358116480792</v>
      </c>
      <c r="AU35" s="85">
        <v>0.33132038518034929</v>
      </c>
      <c r="AV35" s="85">
        <v>0.33007712082262208</v>
      </c>
      <c r="AW35" s="85">
        <v>0.330837576120595</v>
      </c>
      <c r="AX35" s="85">
        <v>0.30404523705959113</v>
      </c>
      <c r="AY35" s="85">
        <v>0.31866197183098594</v>
      </c>
      <c r="AZ35" s="85">
        <v>0.33990147783251229</v>
      </c>
      <c r="BA35" s="85">
        <v>0.35147058823529409</v>
      </c>
      <c r="BB35" s="85">
        <v>0.31813715857732366</v>
      </c>
      <c r="BC35" s="85">
        <v>0.24895741185391129</v>
      </c>
      <c r="BD35" s="85">
        <v>0.25597949886104782</v>
      </c>
      <c r="BE35" s="85">
        <v>0.24899057873485869</v>
      </c>
      <c r="BF35" s="85">
        <v>0.26957759848125296</v>
      </c>
      <c r="BG35" s="85">
        <v>0.25818018825638728</v>
      </c>
      <c r="BH35" s="85">
        <v>0.25433175814855202</v>
      </c>
      <c r="BI35" s="85">
        <v>0.2879177377892031</v>
      </c>
      <c r="BJ35" s="85">
        <v>0.26165803108808289</v>
      </c>
      <c r="BK35" s="85">
        <v>0.25353734781178017</v>
      </c>
      <c r="BL35" s="85">
        <v>0.28516228748068007</v>
      </c>
      <c r="BM35" s="85">
        <v>0.26974439543174816</v>
      </c>
      <c r="BN35" s="85">
        <v>0.28351836037574724</v>
      </c>
      <c r="BO35" s="85">
        <v>0.26929029405261995</v>
      </c>
      <c r="BP35" s="85">
        <v>0.2517845554834523</v>
      </c>
      <c r="BQ35" s="85">
        <v>0.24515800203873597</v>
      </c>
      <c r="BR35" s="85">
        <v>0.26533564814814814</v>
      </c>
      <c r="BS35" s="85">
        <v>0.28289775332416323</v>
      </c>
      <c r="BT35" s="85">
        <v>0.27106763210599294</v>
      </c>
      <c r="BU35" s="85">
        <v>0.29693443723428059</v>
      </c>
      <c r="BV35" s="85">
        <v>0.26546517291768146</v>
      </c>
      <c r="BW35" s="85">
        <v>0.31275890637945319</v>
      </c>
      <c r="BX35" s="85">
        <v>0.28805717749912257</v>
      </c>
      <c r="BY35" s="85">
        <v>0.28000000000000003</v>
      </c>
      <c r="BZ35" s="85">
        <v>0.24078624078624078</v>
      </c>
      <c r="CA35" s="85">
        <v>0.2586607142857143</v>
      </c>
      <c r="CB35" s="85">
        <v>0.27161290322580645</v>
      </c>
      <c r="CC35" s="85">
        <v>0.23994452149791956</v>
      </c>
      <c r="CD35" s="85">
        <v>0.28688078388677191</v>
      </c>
      <c r="CE35" s="85">
        <v>0.27173061863743148</v>
      </c>
      <c r="CF35" s="85">
        <v>0.25528007346189163</v>
      </c>
      <c r="CG35" s="85">
        <v>0.26288102261553586</v>
      </c>
      <c r="CH35" s="85">
        <v>0.26514555468135326</v>
      </c>
      <c r="CI35" s="85">
        <v>0.23618090452261306</v>
      </c>
      <c r="CJ35" s="85">
        <v>0.26270022883295197</v>
      </c>
      <c r="CK35" s="85">
        <v>0.26210670314637485</v>
      </c>
      <c r="CL35" s="85">
        <v>0.32776308831306189</v>
      </c>
      <c r="CM35" s="85">
        <v>0.26415094339622641</v>
      </c>
      <c r="CN35" s="85">
        <v>0.25452681926887599</v>
      </c>
      <c r="CO35" s="85">
        <v>0.2711422845691383</v>
      </c>
      <c r="CP35" s="85">
        <v>0.27359154929577467</v>
      </c>
      <c r="CQ35" s="85">
        <v>0.27760635811126694</v>
      </c>
      <c r="CR35" s="85">
        <v>0.30317402407880334</v>
      </c>
      <c r="CS35" s="85">
        <v>0.32530604053782863</v>
      </c>
      <c r="CT35" s="85">
        <v>0.29810618102547798</v>
      </c>
      <c r="CU35" s="85">
        <v>0.29751671442215855</v>
      </c>
      <c r="CV35" s="85">
        <v>0.24197530864197531</v>
      </c>
      <c r="CW35" s="85">
        <v>0.27605633802816903</v>
      </c>
      <c r="CX35" s="85">
        <v>0.29192364170337737</v>
      </c>
      <c r="CY35" s="85">
        <v>0.28622310870494372</v>
      </c>
      <c r="CZ35" s="85">
        <v>0.25696969696969696</v>
      </c>
      <c r="DA35" s="85">
        <v>0.28062724599803984</v>
      </c>
      <c r="DB35" s="85">
        <v>0.28118723499218923</v>
      </c>
      <c r="DC35" s="85">
        <v>0.29051987767584098</v>
      </c>
      <c r="DD35" s="85">
        <v>0.30216587427363972</v>
      </c>
      <c r="DE35" s="85">
        <v>0.28317748181732311</v>
      </c>
      <c r="DF35" s="85">
        <v>0.27918781725888325</v>
      </c>
      <c r="DG35" s="85">
        <v>0.29493087557603687</v>
      </c>
      <c r="DH35" s="85">
        <v>0.31513713080168776</v>
      </c>
      <c r="DI35" s="85">
        <v>0.29392226148409895</v>
      </c>
      <c r="DJ35" s="85">
        <v>0.33052470317885868</v>
      </c>
      <c r="DK35" s="85">
        <v>0.29429892141756547</v>
      </c>
      <c r="DL35" s="85">
        <v>0.30873611381796923</v>
      </c>
      <c r="DM35" s="85"/>
      <c r="DN35" s="85"/>
      <c r="DO35" s="85">
        <v>0.29007633587786258</v>
      </c>
      <c r="DP35" s="85">
        <v>0.28603603603603606</v>
      </c>
      <c r="DQ35" s="85">
        <v>0.26833333333333331</v>
      </c>
      <c r="DR35" s="85">
        <v>0.28417266187050361</v>
      </c>
      <c r="DS35" s="85">
        <v>0.30602409638554218</v>
      </c>
      <c r="DT35" s="85"/>
      <c r="DU35" s="85">
        <v>0.28125</v>
      </c>
      <c r="DV35" s="85">
        <v>0.22222222222222221</v>
      </c>
      <c r="DW35" s="85">
        <v>0.31111111111111112</v>
      </c>
      <c r="DX35" s="85">
        <v>0.32956259426847662</v>
      </c>
    </row>
    <row r="36" spans="1:128" s="86" customFormat="1" ht="12">
      <c r="A36" s="84" t="s">
        <v>317</v>
      </c>
      <c r="B36" s="85">
        <v>0.78054133138258963</v>
      </c>
      <c r="C36" s="85">
        <v>0.80415390760218342</v>
      </c>
      <c r="D36" s="85">
        <v>0.76100178890876569</v>
      </c>
      <c r="E36" s="85">
        <v>0.81878975697276135</v>
      </c>
      <c r="F36" s="85">
        <v>0.80219575735020465</v>
      </c>
      <c r="G36" s="85">
        <v>0.73167938931297705</v>
      </c>
      <c r="H36" s="85">
        <v>0.80631789594053749</v>
      </c>
      <c r="I36" s="85">
        <v>0.81972529568866848</v>
      </c>
      <c r="J36" s="85">
        <v>0.79278414922575746</v>
      </c>
      <c r="K36" s="85">
        <v>0.76231527093596063</v>
      </c>
      <c r="L36" s="85">
        <v>0.85206422018348627</v>
      </c>
      <c r="M36" s="85">
        <v>0.75821767713659605</v>
      </c>
      <c r="N36" s="85">
        <v>0.79958890030832475</v>
      </c>
      <c r="O36" s="85">
        <v>0.77895923956822943</v>
      </c>
      <c r="P36" s="85">
        <v>0.77416595380667241</v>
      </c>
      <c r="Q36" s="85">
        <v>0.78326250408630271</v>
      </c>
      <c r="R36" s="85">
        <v>0.85083135391923992</v>
      </c>
      <c r="S36" s="85">
        <v>0.799386830178619</v>
      </c>
      <c r="T36" s="85">
        <v>0.78363198716234284</v>
      </c>
      <c r="U36" s="85">
        <v>0.81203186303649977</v>
      </c>
      <c r="V36" s="85">
        <v>0.80329218106995881</v>
      </c>
      <c r="W36" s="85">
        <v>0.76710182767624024</v>
      </c>
      <c r="X36" s="85">
        <v>0.81695966907962769</v>
      </c>
      <c r="Y36" s="85">
        <v>0.85389610389610393</v>
      </c>
      <c r="Z36" s="85">
        <v>0.8457446808510638</v>
      </c>
      <c r="AA36" s="85">
        <v>0.81923355025307298</v>
      </c>
      <c r="AB36" s="85">
        <v>0.7346430547869397</v>
      </c>
      <c r="AC36" s="85">
        <v>0.78936695468171403</v>
      </c>
      <c r="AD36" s="85">
        <v>0.82238899312070046</v>
      </c>
      <c r="AE36" s="85">
        <v>0.83851203501094096</v>
      </c>
      <c r="AF36" s="85">
        <v>0.79761904761904767</v>
      </c>
      <c r="AG36" s="85">
        <v>0.82567018683996751</v>
      </c>
      <c r="AH36" s="85">
        <v>0.75480966025378637</v>
      </c>
      <c r="AI36" s="85">
        <v>0.84966698382492867</v>
      </c>
      <c r="AJ36" s="85">
        <v>0.74477480129526052</v>
      </c>
      <c r="AK36" s="85">
        <v>0.76973684210526316</v>
      </c>
      <c r="AL36" s="85">
        <v>0.765225814263228</v>
      </c>
      <c r="AM36" s="85">
        <v>0.75768199628789445</v>
      </c>
      <c r="AN36" s="85">
        <v>0.73421235253296324</v>
      </c>
      <c r="AO36" s="85">
        <v>0.74893286767559175</v>
      </c>
      <c r="AP36" s="85">
        <v>0.74089726918075427</v>
      </c>
      <c r="AQ36" s="85">
        <v>0.80794701986754969</v>
      </c>
      <c r="AR36" s="85">
        <v>0.76699499434845797</v>
      </c>
      <c r="AS36" s="85">
        <v>0.73698444895199455</v>
      </c>
      <c r="AT36" s="85">
        <v>0.75612441508395267</v>
      </c>
      <c r="AU36" s="85">
        <v>0.80053796813573352</v>
      </c>
      <c r="AV36" s="85">
        <v>0.74826963587120077</v>
      </c>
      <c r="AW36" s="85">
        <v>0.77924227562530657</v>
      </c>
      <c r="AX36" s="85">
        <v>0.71595900439238658</v>
      </c>
      <c r="AY36" s="85">
        <v>0.76039119804400979</v>
      </c>
      <c r="AZ36" s="85">
        <v>0.77367896311066797</v>
      </c>
      <c r="BA36" s="85">
        <v>0.77334993773349936</v>
      </c>
      <c r="BB36" s="85">
        <v>0.74714679260133809</v>
      </c>
      <c r="BC36" s="85">
        <v>0.77962285392625952</v>
      </c>
      <c r="BD36" s="85">
        <v>0.78186376932720436</v>
      </c>
      <c r="BE36" s="85">
        <v>0.80074836295603369</v>
      </c>
      <c r="BF36" s="85">
        <v>0.82028782028782032</v>
      </c>
      <c r="BG36" s="85">
        <v>0.79375591296121095</v>
      </c>
      <c r="BH36" s="85">
        <v>0.79412255802304221</v>
      </c>
      <c r="BI36" s="85">
        <v>0.77607241243604885</v>
      </c>
      <c r="BJ36" s="85">
        <v>0.84580025073129961</v>
      </c>
      <c r="BK36" s="85">
        <v>0.79848866498740556</v>
      </c>
      <c r="BL36" s="85">
        <v>0.78388998035363455</v>
      </c>
      <c r="BM36" s="85">
        <v>0.8010054064308072</v>
      </c>
      <c r="BN36" s="85">
        <v>0.75239923224568139</v>
      </c>
      <c r="BO36" s="85">
        <v>0.7943060498220641</v>
      </c>
      <c r="BP36" s="85">
        <v>0.83112470268433569</v>
      </c>
      <c r="BQ36" s="85">
        <v>0.81761287438533747</v>
      </c>
      <c r="BR36" s="85">
        <v>0.80962370525763738</v>
      </c>
      <c r="BS36" s="85">
        <v>0.81340579710144922</v>
      </c>
      <c r="BT36" s="85">
        <v>0.83274286779787432</v>
      </c>
      <c r="BU36" s="85">
        <v>0.77438423645320198</v>
      </c>
      <c r="BV36" s="85">
        <v>0.83841247342310421</v>
      </c>
      <c r="BW36" s="85">
        <v>0.8634569850039463</v>
      </c>
      <c r="BX36" s="85">
        <v>0.82942913385826766</v>
      </c>
      <c r="BY36" s="85">
        <v>0.80332986472424561</v>
      </c>
      <c r="BZ36" s="85">
        <v>0.82477064220183482</v>
      </c>
      <c r="CA36" s="85">
        <v>0.78564500484966049</v>
      </c>
      <c r="CB36" s="85">
        <v>0.81461675579322634</v>
      </c>
      <c r="CC36" s="85">
        <v>0.88905547226386805</v>
      </c>
      <c r="CD36" s="85">
        <v>0.73577235772357719</v>
      </c>
      <c r="CE36" s="85">
        <v>0.80749448934606904</v>
      </c>
      <c r="CF36" s="85">
        <v>0.86538461538461542</v>
      </c>
      <c r="CG36" s="85">
        <v>0.80679553607014742</v>
      </c>
      <c r="CH36" s="85">
        <v>0.8571428571428571</v>
      </c>
      <c r="CI36" s="85">
        <v>0.7142857142857143</v>
      </c>
      <c r="CJ36" s="85">
        <v>0.84281282316442607</v>
      </c>
      <c r="CK36" s="85">
        <v>0.84775742261528741</v>
      </c>
      <c r="CL36" s="85">
        <v>0.74145843957164714</v>
      </c>
      <c r="CM36" s="85">
        <v>0.80485436893203888</v>
      </c>
      <c r="CN36" s="85">
        <v>0.79168704156479219</v>
      </c>
      <c r="CO36" s="85">
        <v>0.76836611802488963</v>
      </c>
      <c r="CP36" s="85">
        <v>0.71510791366906479</v>
      </c>
      <c r="CQ36" s="85">
        <v>0.71808832425892322</v>
      </c>
      <c r="CR36" s="85">
        <v>0.71077654516640254</v>
      </c>
      <c r="CS36" s="85">
        <v>0.6811981813319069</v>
      </c>
      <c r="CT36" s="85">
        <v>0.73096292930440376</v>
      </c>
      <c r="CU36" s="85">
        <v>0.76403468735737101</v>
      </c>
      <c r="CV36" s="85">
        <v>0.81142857142857139</v>
      </c>
      <c r="CW36" s="85">
        <v>0.82727272727272727</v>
      </c>
      <c r="CX36" s="85">
        <v>0.77365269461077846</v>
      </c>
      <c r="CY36" s="85">
        <v>0.78024227947449243</v>
      </c>
      <c r="CZ36" s="85">
        <v>0.81869542886492042</v>
      </c>
      <c r="DA36" s="85">
        <v>0.82125890736342044</v>
      </c>
      <c r="DB36" s="85">
        <v>0.82159478746509462</v>
      </c>
      <c r="DC36" s="85">
        <v>0.74193548387096775</v>
      </c>
      <c r="DD36" s="85">
        <v>0.9</v>
      </c>
      <c r="DE36" s="85">
        <v>0.82999361837906827</v>
      </c>
      <c r="DF36" s="85">
        <v>0.66607773851590102</v>
      </c>
      <c r="DG36" s="85">
        <v>0.79471544715447151</v>
      </c>
      <c r="DH36" s="85">
        <v>0.74904122722914668</v>
      </c>
      <c r="DI36" s="85">
        <v>0.78892138310682947</v>
      </c>
      <c r="DJ36" s="85">
        <v>0.84122882572494972</v>
      </c>
      <c r="DK36" s="85">
        <v>0.8</v>
      </c>
      <c r="DL36" s="85">
        <v>0.78735975173072337</v>
      </c>
      <c r="DM36" s="85"/>
      <c r="DN36" s="85"/>
      <c r="DO36" s="85">
        <v>0.86375105130361651</v>
      </c>
      <c r="DP36" s="85">
        <v>0.81142857142857139</v>
      </c>
      <c r="DQ36" s="85">
        <v>0.86415711947626839</v>
      </c>
      <c r="DR36" s="85">
        <v>0.71465968586387429</v>
      </c>
      <c r="DS36" s="85">
        <v>0.69255276782158504</v>
      </c>
      <c r="DT36" s="85"/>
      <c r="DU36" s="85">
        <v>1</v>
      </c>
      <c r="DV36" s="85"/>
      <c r="DW36" s="85">
        <v>0</v>
      </c>
      <c r="DX36" s="85">
        <v>0.70606060606060606</v>
      </c>
    </row>
    <row r="37" spans="1:128" s="86" customFormat="1" ht="12">
      <c r="A37" s="84" t="s">
        <v>154</v>
      </c>
      <c r="B37" s="85">
        <v>0.24956843403205919</v>
      </c>
      <c r="C37" s="85">
        <v>0.35101569269278904</v>
      </c>
      <c r="D37" s="85">
        <v>0.25523413776570242</v>
      </c>
      <c r="E37" s="85">
        <v>0.27333945515763697</v>
      </c>
      <c r="F37" s="85">
        <v>0.25080604106567111</v>
      </c>
      <c r="G37" s="85">
        <v>0.32087277394513075</v>
      </c>
      <c r="H37" s="85">
        <v>0.29010416666666666</v>
      </c>
      <c r="I37" s="85">
        <v>0.3508259354983706</v>
      </c>
      <c r="J37" s="85">
        <v>0.30156601952161322</v>
      </c>
      <c r="K37" s="85">
        <v>0.39827255278310941</v>
      </c>
      <c r="L37" s="85">
        <v>0.4048747461069736</v>
      </c>
      <c r="M37" s="85">
        <v>0.34295747171283653</v>
      </c>
      <c r="N37" s="85">
        <v>0.34978843441466856</v>
      </c>
      <c r="O37" s="85">
        <v>0.37709280408027496</v>
      </c>
      <c r="P37" s="85">
        <v>0.34284532671629447</v>
      </c>
      <c r="Q37" s="85">
        <v>0.332211754149843</v>
      </c>
      <c r="R37" s="85">
        <v>0.37259314828707174</v>
      </c>
      <c r="S37" s="85">
        <v>0.34942528735632183</v>
      </c>
      <c r="T37" s="85">
        <v>0.37314328582145534</v>
      </c>
      <c r="U37" s="85">
        <v>0.33915082052617868</v>
      </c>
      <c r="V37" s="85">
        <v>0.35494666387784984</v>
      </c>
      <c r="W37" s="85">
        <v>0.37558886509635975</v>
      </c>
      <c r="X37" s="85">
        <v>0.3870544500328012</v>
      </c>
      <c r="Y37" s="85">
        <v>0.34171428571428569</v>
      </c>
      <c r="Z37" s="85">
        <v>0.32968970380818052</v>
      </c>
      <c r="AA37" s="85">
        <v>0.39679218967921898</v>
      </c>
      <c r="AB37" s="85">
        <v>0.38653023824068417</v>
      </c>
      <c r="AC37" s="85">
        <v>0.37530240309660773</v>
      </c>
      <c r="AD37" s="85">
        <v>0.37981009495252371</v>
      </c>
      <c r="AE37" s="85">
        <v>0.38680967594705612</v>
      </c>
      <c r="AF37" s="85">
        <v>0.34665792922673655</v>
      </c>
      <c r="AG37" s="85">
        <v>0.37813785576357989</v>
      </c>
      <c r="AH37" s="85">
        <v>0.38036437246963561</v>
      </c>
      <c r="AI37" s="85">
        <v>0.31055363321799306</v>
      </c>
      <c r="AJ37" s="85">
        <v>0.3763001485884101</v>
      </c>
      <c r="AK37" s="85">
        <v>0.3128007699711261</v>
      </c>
      <c r="AL37" s="85">
        <v>0.36389539025134832</v>
      </c>
      <c r="AM37" s="85">
        <v>0.31908861822763546</v>
      </c>
      <c r="AN37" s="85">
        <v>0.34221840068787618</v>
      </c>
      <c r="AO37" s="85">
        <v>0.32785709629050136</v>
      </c>
      <c r="AP37" s="85">
        <v>0.33182148040638609</v>
      </c>
      <c r="AQ37" s="85">
        <v>0.35294117647058826</v>
      </c>
      <c r="AR37" s="85">
        <v>0.39257455873402314</v>
      </c>
      <c r="AS37" s="85">
        <v>0.36224741251848203</v>
      </c>
      <c r="AT37" s="85">
        <v>0.36567122523025397</v>
      </c>
      <c r="AU37" s="85">
        <v>0.35957321683609172</v>
      </c>
      <c r="AV37" s="85">
        <v>0.31211717709720371</v>
      </c>
      <c r="AW37" s="85">
        <v>0.34121464997681966</v>
      </c>
      <c r="AX37" s="85">
        <v>0.45288461538461539</v>
      </c>
      <c r="AY37" s="85">
        <v>0.41352607124419205</v>
      </c>
      <c r="AZ37" s="85">
        <v>0.41738712776176751</v>
      </c>
      <c r="BA37" s="85">
        <v>0.32791327913279134</v>
      </c>
      <c r="BB37" s="85">
        <v>0.42570371201076596</v>
      </c>
      <c r="BC37" s="85">
        <v>0.28728728728728731</v>
      </c>
      <c r="BD37" s="85">
        <v>0.35993111366245695</v>
      </c>
      <c r="BE37" s="85">
        <v>0.38285291943828531</v>
      </c>
      <c r="BF37" s="85">
        <v>0.35376044568245124</v>
      </c>
      <c r="BG37" s="85">
        <v>0.34781345343600173</v>
      </c>
      <c r="BH37" s="85">
        <v>0.33011387348715199</v>
      </c>
      <c r="BI37" s="85">
        <v>0.46741374225892068</v>
      </c>
      <c r="BJ37" s="85">
        <v>0.48982305410657667</v>
      </c>
      <c r="BK37" s="85">
        <v>0.29074483775811211</v>
      </c>
      <c r="BL37" s="85">
        <v>0.38479351601698186</v>
      </c>
      <c r="BM37" s="85">
        <v>0.41831412467401363</v>
      </c>
      <c r="BN37" s="85">
        <v>0.43590541381456127</v>
      </c>
      <c r="BO37" s="85">
        <v>0.41288539848749273</v>
      </c>
      <c r="BP37" s="85">
        <v>0.413768115942029</v>
      </c>
      <c r="BQ37" s="85">
        <v>0.3867175087384811</v>
      </c>
      <c r="BR37" s="85">
        <v>0.41251484653372505</v>
      </c>
      <c r="BS37" s="85">
        <v>0.46413502109704641</v>
      </c>
      <c r="BT37" s="85">
        <v>0.38263995891114533</v>
      </c>
      <c r="BU37" s="85">
        <v>0.43825799338478499</v>
      </c>
      <c r="BV37" s="85">
        <v>0.37476099426386233</v>
      </c>
      <c r="BW37" s="85">
        <v>0.50420032310177709</v>
      </c>
      <c r="BX37" s="85">
        <v>0.42888783420344884</v>
      </c>
      <c r="BY37" s="85">
        <v>0.45671641791044776</v>
      </c>
      <c r="BZ37" s="85">
        <v>0.41572237960339942</v>
      </c>
      <c r="CA37" s="85">
        <v>0.35233888777353944</v>
      </c>
      <c r="CB37" s="85">
        <v>0.43050541516245489</v>
      </c>
      <c r="CC37" s="85">
        <v>0.47708894878706198</v>
      </c>
      <c r="CD37" s="85">
        <v>0.42291128337639966</v>
      </c>
      <c r="CE37" s="85">
        <v>0.35914179104477612</v>
      </c>
      <c r="CF37" s="85">
        <v>0.41818181818181815</v>
      </c>
      <c r="CG37" s="85">
        <v>0.39505893019038985</v>
      </c>
      <c r="CH37" s="85">
        <v>0.39835916134913402</v>
      </c>
      <c r="CI37" s="85">
        <v>0.2774566473988439</v>
      </c>
      <c r="CJ37" s="85">
        <v>0.37319816252178045</v>
      </c>
      <c r="CK37" s="85">
        <v>0.37248581743166581</v>
      </c>
      <c r="CL37" s="85">
        <v>0.35524611398963729</v>
      </c>
      <c r="CM37" s="85">
        <v>0.42251815980629542</v>
      </c>
      <c r="CN37" s="85">
        <v>0.37448194197750145</v>
      </c>
      <c r="CO37" s="85">
        <v>0.34352078239608802</v>
      </c>
      <c r="CP37" s="85">
        <v>0.39362075008762704</v>
      </c>
      <c r="CQ37" s="85">
        <v>0.31595349394702144</v>
      </c>
      <c r="CR37" s="85">
        <v>0.36222355050806931</v>
      </c>
      <c r="CS37" s="85">
        <v>0.35760102629890955</v>
      </c>
      <c r="CT37" s="85">
        <v>0.35445591956774503</v>
      </c>
      <c r="CU37" s="85">
        <v>0.40821917808219177</v>
      </c>
      <c r="CV37" s="85">
        <v>0.47921760391198043</v>
      </c>
      <c r="CW37" s="85">
        <v>0.50522128294380908</v>
      </c>
      <c r="CX37" s="85">
        <v>0.35178139052231061</v>
      </c>
      <c r="CY37" s="85">
        <v>0.42390301752536569</v>
      </c>
      <c r="CZ37" s="85">
        <v>0.39873417721518989</v>
      </c>
      <c r="DA37" s="85">
        <v>0.36105967810853157</v>
      </c>
      <c r="DB37" s="85">
        <v>0.27024598449960685</v>
      </c>
      <c r="DC37" s="85">
        <v>0.35831809872029252</v>
      </c>
      <c r="DD37" s="85">
        <v>0.37866666666666665</v>
      </c>
      <c r="DE37" s="85">
        <v>0.33131763208147674</v>
      </c>
      <c r="DF37" s="85">
        <v>0.33442354865085855</v>
      </c>
      <c r="DG37" s="85">
        <v>0.37702503681885124</v>
      </c>
      <c r="DH37" s="85">
        <v>0.34797141539880128</v>
      </c>
      <c r="DI37" s="85">
        <v>0.30815837677892066</v>
      </c>
      <c r="DJ37" s="85">
        <v>0.35252126366950182</v>
      </c>
      <c r="DK37" s="85">
        <v>0.34902337495997438</v>
      </c>
      <c r="DL37" s="85">
        <v>0.33349451049547757</v>
      </c>
      <c r="DM37" s="85"/>
      <c r="DN37" s="85"/>
      <c r="DO37" s="85">
        <v>0.39886465491484913</v>
      </c>
      <c r="DP37" s="85">
        <v>0.46289625360230546</v>
      </c>
      <c r="DQ37" s="85">
        <v>0.46698272942770064</v>
      </c>
      <c r="DR37" s="85">
        <v>0.47773972602739728</v>
      </c>
      <c r="DS37" s="85">
        <v>0.44648318042813456</v>
      </c>
      <c r="DT37" s="85">
        <v>0.49382716049382713</v>
      </c>
      <c r="DU37" s="85">
        <v>0.2676470588235294</v>
      </c>
      <c r="DV37" s="85"/>
      <c r="DW37" s="85">
        <v>0</v>
      </c>
      <c r="DX37" s="85">
        <v>0</v>
      </c>
    </row>
    <row r="38" spans="1:128" s="86" customFormat="1" ht="12">
      <c r="A38" s="83" t="s">
        <v>155</v>
      </c>
      <c r="B38" s="85">
        <v>0.34427767354596622</v>
      </c>
      <c r="C38" s="85">
        <v>0</v>
      </c>
      <c r="D38" s="85">
        <v>0.34456928838951312</v>
      </c>
      <c r="E38" s="85">
        <v>0.66666666666666663</v>
      </c>
      <c r="F38" s="85">
        <v>0.27741935483870966</v>
      </c>
      <c r="G38" s="85">
        <v>0.11235955056179775</v>
      </c>
      <c r="H38" s="85">
        <v>0.13131313131313133</v>
      </c>
      <c r="I38" s="85">
        <v>0.13461538461538461</v>
      </c>
      <c r="J38" s="85">
        <v>0.30207501995211494</v>
      </c>
      <c r="K38" s="85"/>
      <c r="L38" s="85"/>
      <c r="M38" s="85"/>
      <c r="N38" s="85"/>
      <c r="O38" s="85"/>
      <c r="P38" s="85"/>
      <c r="Q38" s="85">
        <v>0.16447368421052633</v>
      </c>
      <c r="R38" s="85">
        <v>0.23580034423407917</v>
      </c>
      <c r="S38" s="85">
        <v>0.22100954979536153</v>
      </c>
      <c r="T38" s="85"/>
      <c r="U38" s="85">
        <v>0.1695364238410596</v>
      </c>
      <c r="V38" s="85">
        <v>0.1695364238410596</v>
      </c>
      <c r="W38" s="85">
        <v>0.5</v>
      </c>
      <c r="X38" s="85">
        <v>0.23584905660377359</v>
      </c>
      <c r="Y38" s="85"/>
      <c r="Z38" s="85">
        <v>7.0175438596491224E-2</v>
      </c>
      <c r="AA38" s="85">
        <v>6.3694267515923567E-2</v>
      </c>
      <c r="AB38" s="85">
        <v>0.1673728813559322</v>
      </c>
      <c r="AC38" s="85">
        <v>0.1617195496417605</v>
      </c>
      <c r="AD38" s="85">
        <v>0.20159151193633953</v>
      </c>
      <c r="AE38" s="85"/>
      <c r="AF38" s="85"/>
      <c r="AG38" s="85">
        <v>0.20159151193633953</v>
      </c>
      <c r="AH38" s="85"/>
      <c r="AI38" s="85"/>
      <c r="AJ38" s="85"/>
      <c r="AK38" s="85"/>
      <c r="AL38" s="85"/>
      <c r="AM38" s="85">
        <v>0.25236593059936907</v>
      </c>
      <c r="AN38" s="85">
        <v>0.17051282051282052</v>
      </c>
      <c r="AO38" s="85">
        <v>0.24083107497741643</v>
      </c>
      <c r="AP38" s="85">
        <v>0.2</v>
      </c>
      <c r="AQ38" s="85"/>
      <c r="AR38" s="85"/>
      <c r="AS38" s="85"/>
      <c r="AT38" s="85">
        <v>0.2</v>
      </c>
      <c r="AU38" s="85">
        <v>0.16071428571428573</v>
      </c>
      <c r="AV38" s="85"/>
      <c r="AW38" s="85">
        <v>0.16071428571428573</v>
      </c>
      <c r="AX38" s="85"/>
      <c r="AY38" s="85"/>
      <c r="AZ38" s="85"/>
      <c r="BA38" s="85"/>
      <c r="BB38" s="85"/>
      <c r="BC38" s="85">
        <v>0.21019108280254778</v>
      </c>
      <c r="BD38" s="85">
        <v>7.6246334310850442E-2</v>
      </c>
      <c r="BE38" s="85">
        <v>8.9147286821705432E-2</v>
      </c>
      <c r="BF38" s="85">
        <v>9.4339622641509441E-2</v>
      </c>
      <c r="BG38" s="85"/>
      <c r="BH38" s="85">
        <v>0.15033557046979865</v>
      </c>
      <c r="BI38" s="85"/>
      <c r="BJ38" s="85">
        <v>0.53846153846153844</v>
      </c>
      <c r="BK38" s="85">
        <v>4.0983606557377046E-2</v>
      </c>
      <c r="BL38" s="85"/>
      <c r="BM38" s="85">
        <v>6.6147859922178989E-2</v>
      </c>
      <c r="BN38" s="85"/>
      <c r="BO38" s="85"/>
      <c r="BP38" s="85"/>
      <c r="BQ38" s="85"/>
      <c r="BR38" s="85"/>
      <c r="BS38" s="85"/>
      <c r="BT38" s="85">
        <v>0.27750611246943763</v>
      </c>
      <c r="BU38" s="85"/>
      <c r="BV38" s="85"/>
      <c r="BW38" s="85"/>
      <c r="BX38" s="85">
        <v>0.27750611246943763</v>
      </c>
      <c r="BY38" s="85"/>
      <c r="BZ38" s="85">
        <v>2.4390243902439025E-2</v>
      </c>
      <c r="CA38" s="85">
        <v>0.2975206611570248</v>
      </c>
      <c r="CB38" s="85">
        <v>0.21621621621621623</v>
      </c>
      <c r="CC38" s="85"/>
      <c r="CD38" s="85"/>
      <c r="CE38" s="85">
        <v>0.14084507042253522</v>
      </c>
      <c r="CF38" s="85"/>
      <c r="CG38" s="85">
        <v>0.20521172638436483</v>
      </c>
      <c r="CH38" s="85"/>
      <c r="CI38" s="85"/>
      <c r="CJ38" s="85"/>
      <c r="CK38" s="85"/>
      <c r="CL38" s="85">
        <v>0.26829268292682928</v>
      </c>
      <c r="CM38" s="85"/>
      <c r="CN38" s="85"/>
      <c r="CO38" s="85">
        <v>0.22459893048128343</v>
      </c>
      <c r="CP38" s="85">
        <v>0.21249999999999999</v>
      </c>
      <c r="CQ38" s="85">
        <v>0.21696035242290748</v>
      </c>
      <c r="CR38" s="85"/>
      <c r="CS38" s="85"/>
      <c r="CT38" s="85">
        <v>0.2191358024691358</v>
      </c>
      <c r="CU38" s="85"/>
      <c r="CV38" s="85"/>
      <c r="CW38" s="85"/>
      <c r="CX38" s="85"/>
      <c r="CY38" s="85"/>
      <c r="CZ38" s="85"/>
      <c r="DA38" s="85"/>
      <c r="DB38" s="85">
        <v>0</v>
      </c>
      <c r="DC38" s="85"/>
      <c r="DD38" s="85"/>
      <c r="DE38" s="85">
        <v>0</v>
      </c>
      <c r="DF38" s="85"/>
      <c r="DG38" s="85"/>
      <c r="DH38" s="85">
        <v>0.17801672640382318</v>
      </c>
      <c r="DI38" s="85">
        <v>0.24013157894736842</v>
      </c>
      <c r="DJ38" s="85"/>
      <c r="DK38" s="85"/>
      <c r="DL38" s="85">
        <v>0.19456617002629273</v>
      </c>
      <c r="DM38" s="85"/>
      <c r="DN38" s="85"/>
      <c r="DO38" s="85"/>
      <c r="DP38" s="85"/>
      <c r="DQ38" s="85"/>
      <c r="DR38" s="85"/>
      <c r="DS38" s="85">
        <v>0.10650887573964497</v>
      </c>
      <c r="DT38" s="85"/>
      <c r="DU38" s="85"/>
      <c r="DV38" s="85"/>
      <c r="DW38" s="85"/>
      <c r="DX38" s="85"/>
    </row>
    <row r="39" spans="1:128" s="86" customFormat="1" ht="12">
      <c r="A39" s="83" t="s">
        <v>169</v>
      </c>
      <c r="B39" s="85">
        <v>7.7994428969359333E-2</v>
      </c>
      <c r="C39" s="85">
        <v>0.11904761904761904</v>
      </c>
      <c r="D39" s="85">
        <v>6.5217391304347824E-2</v>
      </c>
      <c r="E39" s="85">
        <v>0.12041884816753927</v>
      </c>
      <c r="F39" s="85">
        <v>5.6497175141242938E-2</v>
      </c>
      <c r="G39" s="85">
        <v>0.16988416988416988</v>
      </c>
      <c r="H39" s="85">
        <v>7.5435203094777567E-2</v>
      </c>
      <c r="I39" s="85">
        <v>0.12227602905569007</v>
      </c>
      <c r="J39" s="85">
        <v>9.4968268359020849E-2</v>
      </c>
      <c r="K39" s="85">
        <v>9.8591549295774641E-2</v>
      </c>
      <c r="L39" s="85">
        <v>0.1111111111111111</v>
      </c>
      <c r="M39" s="85">
        <v>7.792207792207792E-2</v>
      </c>
      <c r="N39" s="85"/>
      <c r="O39" s="85">
        <v>9.3567251461988299E-2</v>
      </c>
      <c r="P39" s="85">
        <v>6.0728744939271252E-2</v>
      </c>
      <c r="Q39" s="85">
        <v>5.6497175141242938E-2</v>
      </c>
      <c r="R39" s="85">
        <v>4.7477744807121663E-2</v>
      </c>
      <c r="S39" s="85">
        <v>5.387647831800263E-2</v>
      </c>
      <c r="T39" s="85">
        <v>7.6923076923076927E-2</v>
      </c>
      <c r="U39" s="85">
        <v>3.244005641748942E-2</v>
      </c>
      <c r="V39" s="85">
        <v>3.4013605442176874E-2</v>
      </c>
      <c r="W39" s="85"/>
      <c r="X39" s="85"/>
      <c r="Y39" s="85">
        <v>0.06</v>
      </c>
      <c r="Z39" s="85">
        <v>9.8930481283422467E-2</v>
      </c>
      <c r="AA39" s="85">
        <v>6.8965517241379309E-2</v>
      </c>
      <c r="AB39" s="85">
        <v>6.5934065934065936E-2</v>
      </c>
      <c r="AC39" s="85">
        <v>8.4337349397590355E-2</v>
      </c>
      <c r="AD39" s="85">
        <v>0.11898734177215189</v>
      </c>
      <c r="AE39" s="85">
        <v>0.20689655172413793</v>
      </c>
      <c r="AF39" s="85"/>
      <c r="AG39" s="85">
        <v>0.125</v>
      </c>
      <c r="AH39" s="85">
        <v>6.25E-2</v>
      </c>
      <c r="AI39" s="85"/>
      <c r="AJ39" s="85"/>
      <c r="AK39" s="85"/>
      <c r="AL39" s="85">
        <v>6.25E-2</v>
      </c>
      <c r="AM39" s="85">
        <v>8.2880434782608689E-2</v>
      </c>
      <c r="AN39" s="85">
        <v>0.33333333333333331</v>
      </c>
      <c r="AO39" s="85">
        <v>8.3897158322056839E-2</v>
      </c>
      <c r="AP39" s="85">
        <v>3.4482758620689655E-2</v>
      </c>
      <c r="AQ39" s="85"/>
      <c r="AR39" s="85">
        <v>0.12236286919831224</v>
      </c>
      <c r="AS39" s="85">
        <v>9.90990990990991E-2</v>
      </c>
      <c r="AT39" s="85">
        <v>0.10655737704918032</v>
      </c>
      <c r="AU39" s="85">
        <v>0.13838120104438642</v>
      </c>
      <c r="AV39" s="85">
        <v>0.14486921529175051</v>
      </c>
      <c r="AW39" s="85">
        <v>0.14204545454545456</v>
      </c>
      <c r="AX39" s="85">
        <v>0.14851485148514851</v>
      </c>
      <c r="AY39" s="85"/>
      <c r="AZ39" s="85"/>
      <c r="BA39" s="85">
        <v>0.10948905109489052</v>
      </c>
      <c r="BB39" s="85">
        <v>0.13274336283185842</v>
      </c>
      <c r="BC39" s="85">
        <v>0.15226337448559671</v>
      </c>
      <c r="BD39" s="85">
        <v>5.272407732864675E-2</v>
      </c>
      <c r="BE39" s="85"/>
      <c r="BF39" s="85">
        <v>3.0303030303030304E-2</v>
      </c>
      <c r="BG39" s="85"/>
      <c r="BH39" s="85">
        <v>7.6838638858397368E-2</v>
      </c>
      <c r="BI39" s="85">
        <v>0.10784313725490197</v>
      </c>
      <c r="BJ39" s="85">
        <v>0.11428571428571428</v>
      </c>
      <c r="BK39" s="85">
        <v>0.10465116279069768</v>
      </c>
      <c r="BL39" s="85"/>
      <c r="BM39" s="85">
        <v>0.10982658959537572</v>
      </c>
      <c r="BN39" s="85">
        <v>7.9422382671480149E-2</v>
      </c>
      <c r="BO39" s="85"/>
      <c r="BP39" s="85">
        <v>0.14000000000000001</v>
      </c>
      <c r="BQ39" s="85">
        <v>5.7553956834532377E-2</v>
      </c>
      <c r="BR39" s="85">
        <v>9.0106007067137811E-2</v>
      </c>
      <c r="BS39" s="85"/>
      <c r="BT39" s="85">
        <v>6.4056939501779361E-2</v>
      </c>
      <c r="BU39" s="85"/>
      <c r="BV39" s="85"/>
      <c r="BW39" s="85"/>
      <c r="BX39" s="85">
        <v>6.4056939501779361E-2</v>
      </c>
      <c r="BY39" s="85"/>
      <c r="BZ39" s="85"/>
      <c r="CA39" s="85">
        <v>6.1764705882352944E-2</v>
      </c>
      <c r="CB39" s="85"/>
      <c r="CC39" s="85"/>
      <c r="CD39" s="85"/>
      <c r="CE39" s="85">
        <v>0.10101010101010101</v>
      </c>
      <c r="CF39" s="85"/>
      <c r="CG39" s="85">
        <v>7.0615034168564919E-2</v>
      </c>
      <c r="CH39" s="85">
        <v>4.0268456375838924E-2</v>
      </c>
      <c r="CI39" s="85"/>
      <c r="CJ39" s="85">
        <v>0.10674157303370786</v>
      </c>
      <c r="CK39" s="85">
        <v>7.64525993883792E-2</v>
      </c>
      <c r="CL39" s="85"/>
      <c r="CM39" s="85"/>
      <c r="CN39" s="85">
        <v>0.10212765957446808</v>
      </c>
      <c r="CO39" s="85">
        <v>9.2972972972972967E-2</v>
      </c>
      <c r="CP39" s="85">
        <v>7.4468085106382975E-2</v>
      </c>
      <c r="CQ39" s="85">
        <v>5.5718475073313782E-2</v>
      </c>
      <c r="CR39" s="85">
        <v>0.13043478260869565</v>
      </c>
      <c r="CS39" s="85">
        <v>9.7381342062193121E-2</v>
      </c>
      <c r="CT39" s="85">
        <v>9.7061442564559217E-2</v>
      </c>
      <c r="CU39" s="85"/>
      <c r="CV39" s="85">
        <v>0.14814814814814814</v>
      </c>
      <c r="CW39" s="85"/>
      <c r="CX39" s="85">
        <v>9.7826086956521743E-2</v>
      </c>
      <c r="CY39" s="85">
        <v>0.10126582278481013</v>
      </c>
      <c r="CZ39" s="85">
        <v>0.10638297872340426</v>
      </c>
      <c r="DA39" s="85">
        <v>0.35714285714285715</v>
      </c>
      <c r="DB39" s="85">
        <v>9.7421203438395415E-2</v>
      </c>
      <c r="DC39" s="85"/>
      <c r="DD39" s="85">
        <v>0.13924050632911392</v>
      </c>
      <c r="DE39" s="85">
        <v>0.11928429423459244</v>
      </c>
      <c r="DF39" s="85">
        <v>0</v>
      </c>
      <c r="DG39" s="85">
        <v>0.13055181695827725</v>
      </c>
      <c r="DH39" s="85">
        <v>5.4726368159203981E-2</v>
      </c>
      <c r="DI39" s="85">
        <v>3.8461538461538464E-2</v>
      </c>
      <c r="DJ39" s="85">
        <v>9.1954022988505746E-2</v>
      </c>
      <c r="DK39" s="85">
        <v>8.6294416243654817E-2</v>
      </c>
      <c r="DL39" s="85">
        <v>9.8525469168900801E-2</v>
      </c>
      <c r="DM39" s="85"/>
      <c r="DN39" s="85"/>
      <c r="DO39" s="85"/>
      <c r="DP39" s="85"/>
      <c r="DQ39" s="85"/>
      <c r="DR39" s="85"/>
      <c r="DS39" s="85"/>
      <c r="DT39" s="85">
        <v>2.5974025974025976E-2</v>
      </c>
      <c r="DU39" s="85"/>
      <c r="DV39" s="85"/>
      <c r="DW39" s="85"/>
      <c r="DX39" s="85"/>
    </row>
    <row r="40" spans="1:128" s="86" customFormat="1" ht="12">
      <c r="A40" s="84" t="s">
        <v>196</v>
      </c>
      <c r="B40" s="85"/>
      <c r="C40" s="85"/>
      <c r="D40" s="85"/>
      <c r="E40" s="85"/>
      <c r="F40" s="85"/>
      <c r="G40" s="85">
        <v>0.4</v>
      </c>
      <c r="H40" s="85"/>
      <c r="I40" s="85"/>
      <c r="J40" s="85">
        <v>0.4</v>
      </c>
      <c r="K40" s="85"/>
      <c r="L40" s="85"/>
      <c r="M40" s="85"/>
      <c r="N40" s="85"/>
      <c r="O40" s="85"/>
      <c r="P40" s="85"/>
      <c r="Q40" s="85"/>
      <c r="R40" s="85">
        <v>0.19696969696969696</v>
      </c>
      <c r="S40" s="85">
        <v>0.19696969696969696</v>
      </c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>
        <v>0.17421602787456447</v>
      </c>
      <c r="AN40" s="85">
        <v>0.14921465968586387</v>
      </c>
      <c r="AO40" s="85">
        <v>0.15604186489058039</v>
      </c>
      <c r="AP40" s="85"/>
      <c r="AQ40" s="85"/>
      <c r="AR40" s="85">
        <v>0.40740740740740738</v>
      </c>
      <c r="AS40" s="85"/>
      <c r="AT40" s="85">
        <v>0.40740740740740738</v>
      </c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</row>
    <row r="41" spans="1:128" s="86" customFormat="1" ht="12">
      <c r="A41" s="84" t="s">
        <v>178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>
        <v>0.35632183908045978</v>
      </c>
      <c r="R41" s="85"/>
      <c r="S41" s="85">
        <v>0.35632183908045978</v>
      </c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>
        <v>0.41935483870967744</v>
      </c>
      <c r="AN41" s="85"/>
      <c r="AO41" s="85">
        <v>0.41935483870967744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>
        <v>0.19354838709677419</v>
      </c>
      <c r="CI41" s="85"/>
      <c r="CJ41" s="85"/>
      <c r="CK41" s="85">
        <v>0.19354838709677419</v>
      </c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>
        <v>0.34228187919463088</v>
      </c>
      <c r="DA41" s="85">
        <v>0.38750000000000001</v>
      </c>
      <c r="DB41" s="85">
        <v>0.34056603773584904</v>
      </c>
      <c r="DC41" s="85"/>
      <c r="DD41" s="85"/>
      <c r="DE41" s="85">
        <v>0.34146341463414637</v>
      </c>
      <c r="DF41" s="85"/>
      <c r="DG41" s="85"/>
      <c r="DH41" s="85"/>
      <c r="DI41" s="85">
        <v>0.42780026990553305</v>
      </c>
      <c r="DJ41" s="85"/>
      <c r="DK41" s="85"/>
      <c r="DL41" s="85">
        <v>0.42780026990553305</v>
      </c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</row>
    <row r="42" spans="1:128" s="86" customFormat="1" ht="12">
      <c r="A42" s="84" t="s">
        <v>197</v>
      </c>
      <c r="B42" s="85"/>
      <c r="C42" s="85"/>
      <c r="D42" s="85"/>
      <c r="E42" s="85"/>
      <c r="F42" s="85">
        <v>0.41509433962264153</v>
      </c>
      <c r="G42" s="85"/>
      <c r="H42" s="85"/>
      <c r="I42" s="85"/>
      <c r="J42" s="85">
        <v>0.41509433962264153</v>
      </c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>
        <v>5.8315334773218146E-2</v>
      </c>
      <c r="AN42" s="85"/>
      <c r="AO42" s="85">
        <v>5.8315334773218146E-2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</row>
    <row r="43" spans="1:128" s="86" customFormat="1" ht="12">
      <c r="A43" s="84" t="s">
        <v>198</v>
      </c>
      <c r="B43" s="85"/>
      <c r="C43" s="85">
        <v>0.42857142857142855</v>
      </c>
      <c r="D43" s="85">
        <v>0.10714285714285714</v>
      </c>
      <c r="E43" s="85">
        <v>0.17647058823529413</v>
      </c>
      <c r="F43" s="85"/>
      <c r="G43" s="85"/>
      <c r="H43" s="85"/>
      <c r="I43" s="85"/>
      <c r="J43" s="85">
        <v>0.27411167512690354</v>
      </c>
      <c r="K43" s="85"/>
      <c r="L43" s="85"/>
      <c r="M43" s="85"/>
      <c r="N43" s="85"/>
      <c r="O43" s="85"/>
      <c r="P43" s="85">
        <v>0.17499999999999999</v>
      </c>
      <c r="Q43" s="85">
        <v>0.33980582524271846</v>
      </c>
      <c r="R43" s="85"/>
      <c r="S43" s="85">
        <v>0.2937062937062937</v>
      </c>
      <c r="T43" s="85"/>
      <c r="U43" s="85"/>
      <c r="V43" s="85"/>
      <c r="W43" s="85"/>
      <c r="X43" s="85"/>
      <c r="Y43" s="85"/>
      <c r="Z43" s="85"/>
      <c r="AA43" s="85"/>
      <c r="AB43" s="85">
        <v>0.2</v>
      </c>
      <c r="AC43" s="85">
        <v>0.2</v>
      </c>
      <c r="AD43" s="85"/>
      <c r="AE43" s="85"/>
      <c r="AF43" s="85"/>
      <c r="AG43" s="85"/>
      <c r="AH43" s="85"/>
      <c r="AI43" s="85">
        <v>0.24242424242424243</v>
      </c>
      <c r="AJ43" s="85">
        <v>0.11538461538461539</v>
      </c>
      <c r="AK43" s="85">
        <v>0.36363636363636365</v>
      </c>
      <c r="AL43" s="85">
        <v>0.2013888888888889</v>
      </c>
      <c r="AM43" s="85">
        <v>0.38202247191011235</v>
      </c>
      <c r="AN43" s="85">
        <v>0.25892857142857145</v>
      </c>
      <c r="AO43" s="85">
        <v>0.31343283582089554</v>
      </c>
      <c r="AP43" s="85"/>
      <c r="AQ43" s="85"/>
      <c r="AR43" s="85"/>
      <c r="AS43" s="85"/>
      <c r="AT43" s="85"/>
      <c r="AU43" s="85">
        <v>0.3</v>
      </c>
      <c r="AV43" s="85"/>
      <c r="AW43" s="85">
        <v>0.3</v>
      </c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>
        <v>0.16666666666666666</v>
      </c>
      <c r="BM43" s="85">
        <v>0.16666666666666666</v>
      </c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>
        <v>0.38461538461538464</v>
      </c>
      <c r="CA43" s="85"/>
      <c r="CB43" s="85"/>
      <c r="CC43" s="85"/>
      <c r="CD43" s="85"/>
      <c r="CE43" s="85"/>
      <c r="CF43" s="85"/>
      <c r="CG43" s="85">
        <v>0.38461538461538464</v>
      </c>
      <c r="CH43" s="85"/>
      <c r="CI43" s="85"/>
      <c r="CJ43" s="85"/>
      <c r="CK43" s="85"/>
      <c r="CL43" s="85">
        <v>0.34693877551020408</v>
      </c>
      <c r="CM43" s="85">
        <v>0.20588235294117646</v>
      </c>
      <c r="CN43" s="85">
        <v>0.11046511627906977</v>
      </c>
      <c r="CO43" s="85">
        <v>0.32222222222222224</v>
      </c>
      <c r="CP43" s="85">
        <v>0.31976744186046513</v>
      </c>
      <c r="CQ43" s="85">
        <v>0.23824959481361427</v>
      </c>
      <c r="CR43" s="85"/>
      <c r="CS43" s="85"/>
      <c r="CT43" s="85">
        <v>0.24434389140271492</v>
      </c>
      <c r="CU43" s="85"/>
      <c r="CV43" s="85"/>
      <c r="CW43" s="85"/>
      <c r="CX43" s="85"/>
      <c r="CY43" s="85"/>
      <c r="CZ43" s="85">
        <v>0.31683168316831684</v>
      </c>
      <c r="DA43" s="85">
        <v>2.7397260273972601E-2</v>
      </c>
      <c r="DB43" s="85">
        <v>0.17243920412675018</v>
      </c>
      <c r="DC43" s="85"/>
      <c r="DD43" s="85">
        <v>0</v>
      </c>
      <c r="DE43" s="85">
        <v>0.17380025940337224</v>
      </c>
      <c r="DF43" s="85"/>
      <c r="DG43" s="85"/>
      <c r="DH43" s="85">
        <v>0.19565217391304349</v>
      </c>
      <c r="DI43" s="85">
        <v>0.17156286721504113</v>
      </c>
      <c r="DJ43" s="85">
        <v>0.18042226487523993</v>
      </c>
      <c r="DK43" s="85">
        <v>0.14285714285714285</v>
      </c>
      <c r="DL43" s="85">
        <v>0.17780429594272076</v>
      </c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</row>
    <row r="44" spans="1:128" s="86" customFormat="1" ht="12">
      <c r="A44" s="83" t="s">
        <v>329</v>
      </c>
      <c r="B44" s="85">
        <v>0.17524062396282775</v>
      </c>
      <c r="C44" s="85">
        <v>0.24412261332640603</v>
      </c>
      <c r="D44" s="85">
        <v>0.21503007205383196</v>
      </c>
      <c r="E44" s="85">
        <v>0.2217772404412876</v>
      </c>
      <c r="F44" s="85">
        <v>0.16946544457081689</v>
      </c>
      <c r="G44" s="85">
        <v>0.22508340283569642</v>
      </c>
      <c r="H44" s="85">
        <v>0.20773874862788144</v>
      </c>
      <c r="I44" s="85">
        <v>0.23535148313693621</v>
      </c>
      <c r="J44" s="85">
        <v>0.2127151799687011</v>
      </c>
      <c r="K44" s="85">
        <v>0.28737034777303233</v>
      </c>
      <c r="L44" s="85">
        <v>0.27987169206094625</v>
      </c>
      <c r="M44" s="85">
        <v>0.25309651787800885</v>
      </c>
      <c r="N44" s="85">
        <v>0.35706695005313499</v>
      </c>
      <c r="O44" s="85">
        <v>0.28404896055954926</v>
      </c>
      <c r="P44" s="85">
        <v>0.32261600292290832</v>
      </c>
      <c r="Q44" s="85">
        <v>0.2985330335153657</v>
      </c>
      <c r="R44" s="85">
        <v>0.31168308867886585</v>
      </c>
      <c r="S44" s="85">
        <v>0.30850096027494189</v>
      </c>
      <c r="T44" s="85">
        <v>0.28945716975211799</v>
      </c>
      <c r="U44" s="85">
        <v>0.24931627701808556</v>
      </c>
      <c r="V44" s="85">
        <v>0.26376418770116888</v>
      </c>
      <c r="W44" s="85">
        <v>0.31898454746136867</v>
      </c>
      <c r="X44" s="85">
        <v>0.27606605866403744</v>
      </c>
      <c r="Y44" s="85">
        <v>0.36349269063611223</v>
      </c>
      <c r="Z44" s="85">
        <v>0.28818040435458786</v>
      </c>
      <c r="AA44" s="85">
        <v>0.27860501567398122</v>
      </c>
      <c r="AB44" s="85">
        <v>0.28504043126684636</v>
      </c>
      <c r="AC44" s="85">
        <v>0.29508324257040608</v>
      </c>
      <c r="AD44" s="85">
        <v>0.29331550802139039</v>
      </c>
      <c r="AE44" s="85">
        <v>0.31393486385477842</v>
      </c>
      <c r="AF44" s="85">
        <v>0.31063829787234043</v>
      </c>
      <c r="AG44" s="85">
        <v>0.30215045977843746</v>
      </c>
      <c r="AH44" s="85">
        <v>0.32621359223300972</v>
      </c>
      <c r="AI44" s="85">
        <v>0.35310965630114566</v>
      </c>
      <c r="AJ44" s="85">
        <v>0.26643781357274887</v>
      </c>
      <c r="AK44" s="85">
        <v>0.32345971563981041</v>
      </c>
      <c r="AL44" s="85">
        <v>0.31469810937182352</v>
      </c>
      <c r="AM44" s="85">
        <v>0.25249099003603986</v>
      </c>
      <c r="AN44" s="85">
        <v>0.29473886328725041</v>
      </c>
      <c r="AO44" s="85">
        <v>0.26751809862040704</v>
      </c>
      <c r="AP44" s="85">
        <v>0.28186129223473622</v>
      </c>
      <c r="AQ44" s="85">
        <v>0.34744365035733921</v>
      </c>
      <c r="AR44" s="85">
        <v>0.3058346017250127</v>
      </c>
      <c r="AS44" s="85">
        <v>0.37739872068230279</v>
      </c>
      <c r="AT44" s="85">
        <v>0.31537340458419821</v>
      </c>
      <c r="AU44" s="85">
        <v>0.27811190085657006</v>
      </c>
      <c r="AV44" s="85">
        <v>0.27275850223290965</v>
      </c>
      <c r="AW44" s="85">
        <v>0.27625625148844962</v>
      </c>
      <c r="AX44" s="85">
        <v>0.26688232915487264</v>
      </c>
      <c r="AY44" s="85">
        <v>0.28437132784958874</v>
      </c>
      <c r="AZ44" s="85">
        <v>0.27404718693284935</v>
      </c>
      <c r="BA44" s="85">
        <v>0.20969337289812068</v>
      </c>
      <c r="BB44" s="85">
        <v>0.26712712338995709</v>
      </c>
      <c r="BC44" s="85">
        <v>0.24074431160817586</v>
      </c>
      <c r="BD44" s="85">
        <v>0.27593228967799416</v>
      </c>
      <c r="BE44" s="85">
        <v>0.33640836408364083</v>
      </c>
      <c r="BF44" s="85">
        <v>0.24774535809018566</v>
      </c>
      <c r="BG44" s="85">
        <v>0.26540460282108391</v>
      </c>
      <c r="BH44" s="85">
        <v>0.26511961878651391</v>
      </c>
      <c r="BI44" s="85">
        <v>0.26188896261888961</v>
      </c>
      <c r="BJ44" s="85">
        <v>0.26755478087649404</v>
      </c>
      <c r="BK44" s="85">
        <v>0.24456984667802384</v>
      </c>
      <c r="BL44" s="85">
        <v>0.26475015051173989</v>
      </c>
      <c r="BM44" s="85">
        <v>0.25845604952953932</v>
      </c>
      <c r="BN44" s="85">
        <v>0.31145299145299143</v>
      </c>
      <c r="BO44" s="85">
        <v>0.29188456323842726</v>
      </c>
      <c r="BP44" s="85">
        <v>0.24837872892347601</v>
      </c>
      <c r="BQ44" s="85">
        <v>0.29721627408993578</v>
      </c>
      <c r="BR44" s="85">
        <v>0.28859992425198838</v>
      </c>
      <c r="BS44" s="85">
        <v>0.36744759556103573</v>
      </c>
      <c r="BT44" s="85">
        <v>0.27144646211646839</v>
      </c>
      <c r="BU44" s="85">
        <v>0.34306380780160167</v>
      </c>
      <c r="BV44" s="85">
        <v>0.31332868108862527</v>
      </c>
      <c r="BW44" s="85">
        <v>0.301156271899089</v>
      </c>
      <c r="BX44" s="85">
        <v>0.30089313212195873</v>
      </c>
      <c r="BY44" s="85">
        <v>0.33542538354253837</v>
      </c>
      <c r="BZ44" s="85">
        <v>0.30151278038601981</v>
      </c>
      <c r="CA44" s="85">
        <v>0.26327906594310146</v>
      </c>
      <c r="CB44" s="85">
        <v>0.34027777777777779</v>
      </c>
      <c r="CC44" s="85">
        <v>0.33307148468185388</v>
      </c>
      <c r="CD44" s="85">
        <v>0.33862433862433861</v>
      </c>
      <c r="CE44" s="85">
        <v>0.27685218007798651</v>
      </c>
      <c r="CF44" s="85">
        <v>0.30342651036970242</v>
      </c>
      <c r="CG44" s="85">
        <v>0.29011697951886828</v>
      </c>
      <c r="CH44" s="85">
        <v>0.31566604127579739</v>
      </c>
      <c r="CI44" s="85">
        <v>0.31372549019607843</v>
      </c>
      <c r="CJ44" s="85">
        <v>0.32008626001232288</v>
      </c>
      <c r="CK44" s="85">
        <v>0.3177268324184695</v>
      </c>
      <c r="CL44" s="85">
        <v>0.25082811924917187</v>
      </c>
      <c r="CM44" s="85">
        <v>0.29558823529411765</v>
      </c>
      <c r="CN44" s="85">
        <v>0.27969787136644542</v>
      </c>
      <c r="CO44" s="85">
        <v>0.26627315953434988</v>
      </c>
      <c r="CP44" s="85">
        <v>0.24921889358573793</v>
      </c>
      <c r="CQ44" s="85">
        <v>0.21813253441757616</v>
      </c>
      <c r="CR44" s="85">
        <v>0.26035339591385975</v>
      </c>
      <c r="CS44" s="85">
        <v>0.25058844830707949</v>
      </c>
      <c r="CT44" s="85">
        <v>0.25029441932910385</v>
      </c>
      <c r="CU44" s="85">
        <v>0.30526315789473685</v>
      </c>
      <c r="CV44" s="85">
        <v>0.40153172866520787</v>
      </c>
      <c r="CW44" s="85">
        <v>0.2738979692917286</v>
      </c>
      <c r="CX44" s="85">
        <v>0.28031699225949136</v>
      </c>
      <c r="CY44" s="85">
        <v>0.29495062418483325</v>
      </c>
      <c r="CZ44" s="85">
        <v>0.27569611550360951</v>
      </c>
      <c r="DA44" s="85">
        <v>0.26542533771449434</v>
      </c>
      <c r="DB44" s="85">
        <v>0.23614020388213935</v>
      </c>
      <c r="DC44" s="85">
        <v>0.30759803921568629</v>
      </c>
      <c r="DD44" s="85">
        <v>0.28444557218979954</v>
      </c>
      <c r="DE44" s="85">
        <v>0.26195518345235164</v>
      </c>
      <c r="DF44" s="85">
        <v>0.36025768087215065</v>
      </c>
      <c r="DG44" s="85">
        <v>0.2682370820668693</v>
      </c>
      <c r="DH44" s="85">
        <v>0.21683168316831683</v>
      </c>
      <c r="DI44" s="85">
        <v>0.21461256863941428</v>
      </c>
      <c r="DJ44" s="85">
        <v>0.2506977924384674</v>
      </c>
      <c r="DK44" s="85">
        <v>0.2631288004422333</v>
      </c>
      <c r="DL44" s="85">
        <v>0.23799478154666073</v>
      </c>
      <c r="DM44" s="85"/>
      <c r="DN44" s="85"/>
      <c r="DO44" s="85">
        <v>0.33742331288343558</v>
      </c>
      <c r="DP44" s="85">
        <v>0.25027932960893856</v>
      </c>
      <c r="DQ44" s="85">
        <v>0.28078505856283636</v>
      </c>
      <c r="DR44" s="85">
        <v>0.31384615384615383</v>
      </c>
      <c r="DS44" s="85">
        <v>0.28461723062155025</v>
      </c>
      <c r="DT44" s="85">
        <v>0.22875816993464052</v>
      </c>
      <c r="DU44" s="85">
        <v>0.34672304439746299</v>
      </c>
      <c r="DV44" s="85"/>
      <c r="DW44" s="85">
        <v>0.36842105263157893</v>
      </c>
      <c r="DX44" s="85">
        <v>0.226457399103139</v>
      </c>
    </row>
    <row r="45" spans="1:128" s="86" customFormat="1" ht="12">
      <c r="A45" s="84" t="s">
        <v>199</v>
      </c>
      <c r="B45" s="85">
        <v>0.22811367537669272</v>
      </c>
      <c r="C45" s="85">
        <v>0.30045809754783076</v>
      </c>
      <c r="D45" s="85">
        <v>0.30601363918164909</v>
      </c>
      <c r="E45" s="85">
        <v>0.30743550834597877</v>
      </c>
      <c r="F45" s="85">
        <v>0.24124579124579124</v>
      </c>
      <c r="G45" s="85">
        <v>0.27591706539074962</v>
      </c>
      <c r="H45" s="85">
        <v>0.27710166635461525</v>
      </c>
      <c r="I45" s="85">
        <v>0.28310104529616725</v>
      </c>
      <c r="J45" s="85">
        <v>0.27557555196748973</v>
      </c>
      <c r="K45" s="85">
        <v>0.30980392156862746</v>
      </c>
      <c r="L45" s="85">
        <v>0.36191536748329622</v>
      </c>
      <c r="M45" s="85">
        <v>0.24783147459727387</v>
      </c>
      <c r="N45" s="85">
        <v>0.31120331950207469</v>
      </c>
      <c r="O45" s="85">
        <v>0.29476975554292212</v>
      </c>
      <c r="P45" s="85">
        <v>0.33274647887323944</v>
      </c>
      <c r="Q45" s="85">
        <v>0.28992974238875879</v>
      </c>
      <c r="R45" s="85">
        <v>0.27141133896260555</v>
      </c>
      <c r="S45" s="85">
        <v>0.30227077977720651</v>
      </c>
      <c r="T45" s="85">
        <v>0.38713705900718076</v>
      </c>
      <c r="U45" s="85">
        <v>0.30313228061092418</v>
      </c>
      <c r="V45" s="85">
        <v>0.34121143504104162</v>
      </c>
      <c r="W45" s="85">
        <v>0.34198645598194133</v>
      </c>
      <c r="X45" s="85">
        <v>0.35533980582524272</v>
      </c>
      <c r="Y45" s="85">
        <v>0.48156424581005586</v>
      </c>
      <c r="Z45" s="85">
        <v>0.32361639205745668</v>
      </c>
      <c r="AA45" s="85">
        <v>0.31019522776572667</v>
      </c>
      <c r="AB45" s="85">
        <v>0.34712807706029253</v>
      </c>
      <c r="AC45" s="85">
        <v>0.35335491794127499</v>
      </c>
      <c r="AD45" s="85">
        <v>0.34343821949347658</v>
      </c>
      <c r="AE45" s="85">
        <v>0.36936936936936937</v>
      </c>
      <c r="AF45" s="85">
        <v>0.33467336683417087</v>
      </c>
      <c r="AG45" s="85">
        <v>0.3476968796433878</v>
      </c>
      <c r="AH45" s="85">
        <v>0.32942653830054414</v>
      </c>
      <c r="AI45" s="85">
        <v>0.32962962962962961</v>
      </c>
      <c r="AJ45" s="85">
        <v>0.33306645316253003</v>
      </c>
      <c r="AK45" s="85">
        <v>0.35681470137825422</v>
      </c>
      <c r="AL45" s="85">
        <v>0.3340923204305527</v>
      </c>
      <c r="AM45" s="85">
        <v>0.29569824649930615</v>
      </c>
      <c r="AN45" s="85">
        <v>0.27642636001769127</v>
      </c>
      <c r="AO45" s="85">
        <v>0.29142127993718098</v>
      </c>
      <c r="AP45" s="85">
        <v>0.35132989281460897</v>
      </c>
      <c r="AQ45" s="85">
        <v>0.31333333333333335</v>
      </c>
      <c r="AR45" s="85">
        <v>0.30167245187756392</v>
      </c>
      <c r="AS45" s="85">
        <v>0.40851063829787232</v>
      </c>
      <c r="AT45" s="85">
        <v>0.33133133133133136</v>
      </c>
      <c r="AU45" s="85">
        <v>0.31875341716785127</v>
      </c>
      <c r="AV45" s="85">
        <v>0.34108527131782945</v>
      </c>
      <c r="AW45" s="85">
        <v>0.33004460062170565</v>
      </c>
      <c r="AX45" s="85">
        <v>0.27790563866513235</v>
      </c>
      <c r="AY45" s="85">
        <v>0.33401639344262296</v>
      </c>
      <c r="AZ45" s="85">
        <v>0.33990147783251229</v>
      </c>
      <c r="BA45" s="85">
        <v>0.30722891566265059</v>
      </c>
      <c r="BB45" s="85">
        <v>0.29892037786774628</v>
      </c>
      <c r="BC45" s="85">
        <v>0.26240208877284593</v>
      </c>
      <c r="BD45" s="85">
        <v>0.36063936063936064</v>
      </c>
      <c r="BE45" s="85">
        <v>0.3326226012793177</v>
      </c>
      <c r="BF45" s="85">
        <v>0.27543035993740217</v>
      </c>
      <c r="BG45" s="85">
        <v>0.37848347375243035</v>
      </c>
      <c r="BH45" s="85">
        <v>0.31018663330205398</v>
      </c>
      <c r="BI45" s="85">
        <v>0.36599999999999999</v>
      </c>
      <c r="BJ45" s="85">
        <v>0.3032581453634085</v>
      </c>
      <c r="BK45" s="85">
        <v>0.29021855965603727</v>
      </c>
      <c r="BL45" s="85">
        <v>0.297583081570997</v>
      </c>
      <c r="BM45" s="85">
        <v>0.30915788136669631</v>
      </c>
      <c r="BN45" s="85">
        <v>0.2839506172839506</v>
      </c>
      <c r="BO45" s="85">
        <v>0.30549199084668194</v>
      </c>
      <c r="BP45" s="85">
        <v>0.34710743801652894</v>
      </c>
      <c r="BQ45" s="85">
        <v>0.3105990783410138</v>
      </c>
      <c r="BR45" s="85">
        <v>0.30629056415376937</v>
      </c>
      <c r="BS45" s="85">
        <v>0.35265104808877928</v>
      </c>
      <c r="BT45" s="85">
        <v>0.28128430296377605</v>
      </c>
      <c r="BU45" s="85">
        <v>0.36363636363636365</v>
      </c>
      <c r="BV45" s="85">
        <v>0.28995433789954339</v>
      </c>
      <c r="BW45" s="85">
        <v>0.32444733420026006</v>
      </c>
      <c r="BX45" s="85">
        <v>0.30897177419354838</v>
      </c>
      <c r="BY45" s="85">
        <v>0.38914027149321267</v>
      </c>
      <c r="BZ45" s="85">
        <v>0.351123595505618</v>
      </c>
      <c r="CA45" s="85">
        <v>0.31793703396851697</v>
      </c>
      <c r="CB45" s="85">
        <v>0.44175824175824174</v>
      </c>
      <c r="CC45" s="85">
        <v>0.44309559939301973</v>
      </c>
      <c r="CD45" s="85">
        <v>0.2984409799554566</v>
      </c>
      <c r="CE45" s="85">
        <v>0.36</v>
      </c>
      <c r="CF45" s="85">
        <v>0.38856304985337242</v>
      </c>
      <c r="CG45" s="85">
        <v>0.34451476793248947</v>
      </c>
      <c r="CH45" s="85">
        <v>0.37223587223587223</v>
      </c>
      <c r="CI45" s="85">
        <v>0.31818181818181818</v>
      </c>
      <c r="CJ45" s="85">
        <v>0.27640156453715775</v>
      </c>
      <c r="CK45" s="85">
        <v>0.32498577120091066</v>
      </c>
      <c r="CL45" s="85">
        <v>0.41074626865671643</v>
      </c>
      <c r="CM45" s="85">
        <v>0.31537450722733246</v>
      </c>
      <c r="CN45" s="85">
        <v>0.30813953488372092</v>
      </c>
      <c r="CO45" s="85">
        <v>0.34543645859238997</v>
      </c>
      <c r="CP45" s="85">
        <v>0.30890688259109311</v>
      </c>
      <c r="CQ45" s="85">
        <v>0.3175213675213675</v>
      </c>
      <c r="CR45" s="85">
        <v>0.31093836757357024</v>
      </c>
      <c r="CS45" s="85">
        <v>0.31568330811901157</v>
      </c>
      <c r="CT45" s="85">
        <v>0.32796751850967282</v>
      </c>
      <c r="CU45" s="85">
        <v>0.32863340563991322</v>
      </c>
      <c r="CV45" s="85">
        <v>0.17857142857142858</v>
      </c>
      <c r="CW45" s="85">
        <v>0.33040935672514621</v>
      </c>
      <c r="CX45" s="85">
        <v>0.36254545454545456</v>
      </c>
      <c r="CY45" s="85">
        <v>0.34922445255474455</v>
      </c>
      <c r="CZ45" s="85">
        <v>0.33524684270952926</v>
      </c>
      <c r="DA45" s="85">
        <v>0.30845588235294119</v>
      </c>
      <c r="DB45" s="85">
        <v>0.26933895921237694</v>
      </c>
      <c r="DC45" s="85">
        <v>0.2608695652173913</v>
      </c>
      <c r="DD45" s="85">
        <v>0.32104454685099848</v>
      </c>
      <c r="DE45" s="85">
        <v>0.29842998227399342</v>
      </c>
      <c r="DF45" s="85">
        <v>0.38016528925619836</v>
      </c>
      <c r="DG45" s="85">
        <v>0.31262525050100198</v>
      </c>
      <c r="DH45" s="85">
        <v>0.26560917988525146</v>
      </c>
      <c r="DI45" s="85">
        <v>0.27583333333333332</v>
      </c>
      <c r="DJ45" s="85">
        <v>0.28004622496147918</v>
      </c>
      <c r="DK45" s="85">
        <v>0.28401253918495301</v>
      </c>
      <c r="DL45" s="85">
        <v>0.27778783490224473</v>
      </c>
      <c r="DM45" s="85"/>
      <c r="DN45" s="85"/>
      <c r="DO45" s="85">
        <v>0.3308457711442786</v>
      </c>
      <c r="DP45" s="85">
        <v>0.30793650793650795</v>
      </c>
      <c r="DQ45" s="85">
        <v>0.31826401446654612</v>
      </c>
      <c r="DR45" s="85">
        <v>0.32188295165394404</v>
      </c>
      <c r="DS45" s="85">
        <v>0.3403401039206424</v>
      </c>
      <c r="DT45" s="85">
        <v>0.50877192982456143</v>
      </c>
      <c r="DU45" s="85">
        <v>0.32727272727272727</v>
      </c>
      <c r="DV45" s="85">
        <v>0.4358974358974359</v>
      </c>
      <c r="DW45" s="85">
        <v>0.22075782537067545</v>
      </c>
      <c r="DX45" s="85">
        <v>0.26192703461178674</v>
      </c>
    </row>
    <row r="46" spans="1:128" s="86" customFormat="1" ht="12">
      <c r="A46" s="84" t="s">
        <v>186</v>
      </c>
      <c r="B46" s="85">
        <v>0.33333333333333331</v>
      </c>
      <c r="C46" s="85"/>
      <c r="D46" s="85"/>
      <c r="E46" s="85"/>
      <c r="F46" s="85"/>
      <c r="G46" s="85"/>
      <c r="H46" s="85">
        <v>0</v>
      </c>
      <c r="I46" s="85">
        <v>0</v>
      </c>
      <c r="J46" s="85">
        <v>0.16666666666666666</v>
      </c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>
        <v>0.5</v>
      </c>
      <c r="CA46" s="85"/>
      <c r="CB46" s="85"/>
      <c r="CC46" s="85"/>
      <c r="CD46" s="85"/>
      <c r="CE46" s="85"/>
      <c r="CF46" s="85"/>
      <c r="CG46" s="85">
        <v>0.5</v>
      </c>
      <c r="CH46" s="85"/>
      <c r="CI46" s="85"/>
      <c r="CJ46" s="85"/>
      <c r="CK46" s="85"/>
      <c r="CL46" s="85"/>
      <c r="CM46" s="85"/>
      <c r="CN46" s="85">
        <v>0</v>
      </c>
      <c r="CO46" s="85"/>
      <c r="CP46" s="85"/>
      <c r="CQ46" s="85"/>
      <c r="CR46" s="85">
        <v>0</v>
      </c>
      <c r="CS46" s="85"/>
      <c r="CT46" s="85">
        <v>0</v>
      </c>
      <c r="CU46" s="85"/>
      <c r="CV46" s="85"/>
      <c r="CW46" s="85"/>
      <c r="CX46" s="85"/>
      <c r="CY46" s="85"/>
      <c r="CZ46" s="85">
        <v>0.25</v>
      </c>
      <c r="DA46" s="85">
        <v>0.15692554043234588</v>
      </c>
      <c r="DB46" s="85">
        <v>0.13872135102533173</v>
      </c>
      <c r="DC46" s="85"/>
      <c r="DD46" s="85"/>
      <c r="DE46" s="85">
        <v>0.15023923444976076</v>
      </c>
      <c r="DF46" s="85"/>
      <c r="DG46" s="85"/>
      <c r="DH46" s="85"/>
      <c r="DI46" s="85">
        <v>0.10520361990950226</v>
      </c>
      <c r="DJ46" s="85"/>
      <c r="DK46" s="85">
        <v>0.13636363636363635</v>
      </c>
      <c r="DL46" s="85">
        <v>0.10736842105263159</v>
      </c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</row>
    <row r="47" spans="1:128" s="86" customFormat="1" ht="12">
      <c r="A47" s="84" t="s">
        <v>188</v>
      </c>
      <c r="B47" s="85">
        <v>0.34020618556701032</v>
      </c>
      <c r="C47" s="85">
        <v>0.34859154929577463</v>
      </c>
      <c r="D47" s="85">
        <v>0.34319526627218933</v>
      </c>
      <c r="E47" s="85">
        <v>0.33333333333333331</v>
      </c>
      <c r="F47" s="85">
        <v>0.35135135135135137</v>
      </c>
      <c r="G47" s="85">
        <v>0.19230769230769232</v>
      </c>
      <c r="H47" s="85">
        <v>0.31147540983606559</v>
      </c>
      <c r="I47" s="85">
        <v>0.18181818181818182</v>
      </c>
      <c r="J47" s="85">
        <v>0.33295063145809417</v>
      </c>
      <c r="K47" s="85">
        <v>0.27777777777777779</v>
      </c>
      <c r="L47" s="85">
        <v>0.2</v>
      </c>
      <c r="M47" s="85">
        <v>0.44680851063829785</v>
      </c>
      <c r="N47" s="85">
        <v>0.36363636363636365</v>
      </c>
      <c r="O47" s="85">
        <v>0.40287769784172661</v>
      </c>
      <c r="P47" s="85">
        <v>0.43902439024390244</v>
      </c>
      <c r="Q47" s="85">
        <v>0.3669724770642202</v>
      </c>
      <c r="R47" s="85">
        <v>0.14285714285714285</v>
      </c>
      <c r="S47" s="85">
        <v>0.37579617834394907</v>
      </c>
      <c r="T47" s="85">
        <v>0.25</v>
      </c>
      <c r="U47" s="85">
        <v>0.42</v>
      </c>
      <c r="V47" s="85">
        <v>0.39655172413793105</v>
      </c>
      <c r="W47" s="85">
        <v>0.25</v>
      </c>
      <c r="X47" s="85">
        <v>0.25</v>
      </c>
      <c r="Y47" s="85">
        <v>0.35</v>
      </c>
      <c r="Z47" s="85">
        <v>0.24390243902439024</v>
      </c>
      <c r="AA47" s="85">
        <v>0.5</v>
      </c>
      <c r="AB47" s="85">
        <v>0.296875</v>
      </c>
      <c r="AC47" s="85">
        <v>0.29197080291970801</v>
      </c>
      <c r="AD47" s="85">
        <v>0.26666666666666666</v>
      </c>
      <c r="AE47" s="85">
        <v>0.375</v>
      </c>
      <c r="AF47" s="85">
        <v>0</v>
      </c>
      <c r="AG47" s="85">
        <v>0.2638888888888889</v>
      </c>
      <c r="AH47" s="85">
        <v>0.40579710144927539</v>
      </c>
      <c r="AI47" s="85">
        <v>0.19230769230769232</v>
      </c>
      <c r="AJ47" s="85">
        <v>0.43076923076923079</v>
      </c>
      <c r="AK47" s="85">
        <v>0.25</v>
      </c>
      <c r="AL47" s="85">
        <v>0.37283236994219654</v>
      </c>
      <c r="AM47" s="85">
        <v>0.32835820895522388</v>
      </c>
      <c r="AN47" s="85">
        <v>0.43859649122807015</v>
      </c>
      <c r="AO47" s="85">
        <v>0.37903225806451613</v>
      </c>
      <c r="AP47" s="85">
        <v>0.41599999999999998</v>
      </c>
      <c r="AQ47" s="85">
        <v>0.1111111111111111</v>
      </c>
      <c r="AR47" s="85">
        <v>0.37037037037037035</v>
      </c>
      <c r="AS47" s="85">
        <v>0.4391891891891892</v>
      </c>
      <c r="AT47" s="85">
        <v>0.40512820512820513</v>
      </c>
      <c r="AU47" s="85">
        <v>0.22222222222222221</v>
      </c>
      <c r="AV47" s="85">
        <v>0.36057692307692307</v>
      </c>
      <c r="AW47" s="85">
        <v>0.32841328413284132</v>
      </c>
      <c r="AX47" s="85">
        <v>0.37190082644628097</v>
      </c>
      <c r="AY47" s="85">
        <v>0.45614035087719296</v>
      </c>
      <c r="AZ47" s="85">
        <v>0.39473684210526316</v>
      </c>
      <c r="BA47" s="85">
        <v>0.45833333333333331</v>
      </c>
      <c r="BB47" s="85">
        <v>0.40416666666666667</v>
      </c>
      <c r="BC47" s="85">
        <v>0.2608695652173913</v>
      </c>
      <c r="BD47" s="85">
        <v>0.23529411764705882</v>
      </c>
      <c r="BE47" s="85">
        <v>0.54545454545454541</v>
      </c>
      <c r="BF47" s="85">
        <v>0.625</v>
      </c>
      <c r="BG47" s="85">
        <v>0.14285714285714285</v>
      </c>
      <c r="BH47" s="85">
        <v>0.34</v>
      </c>
      <c r="BI47" s="85">
        <v>0.33870967741935482</v>
      </c>
      <c r="BJ47" s="85">
        <v>0.35911602209944754</v>
      </c>
      <c r="BK47" s="85">
        <v>0.2857142857142857</v>
      </c>
      <c r="BL47" s="85">
        <v>0.27659574468085107</v>
      </c>
      <c r="BM47" s="85">
        <v>0.33236994219653176</v>
      </c>
      <c r="BN47" s="85">
        <v>0.24</v>
      </c>
      <c r="BO47" s="85">
        <v>0.37681159420289856</v>
      </c>
      <c r="BP47" s="85">
        <v>0.38709677419354838</v>
      </c>
      <c r="BQ47" s="85">
        <v>0.46666666666666667</v>
      </c>
      <c r="BR47" s="85">
        <v>0.39500000000000002</v>
      </c>
      <c r="BS47" s="85">
        <v>0.36842105263157893</v>
      </c>
      <c r="BT47" s="85">
        <v>0.32727272727272727</v>
      </c>
      <c r="BU47" s="85">
        <v>0.34482758620689657</v>
      </c>
      <c r="BV47" s="85">
        <v>0.36224489795918369</v>
      </c>
      <c r="BW47" s="85">
        <v>0.34883720930232559</v>
      </c>
      <c r="BX47" s="85">
        <v>0.34594594594594597</v>
      </c>
      <c r="BY47" s="85">
        <v>0.5</v>
      </c>
      <c r="BZ47" s="85">
        <v>0.33333333333333331</v>
      </c>
      <c r="CA47" s="85">
        <v>0.30588235294117649</v>
      </c>
      <c r="CB47" s="85">
        <v>0.42553191489361702</v>
      </c>
      <c r="CC47" s="85">
        <v>0.33333333333333331</v>
      </c>
      <c r="CD47" s="85">
        <v>0.3125</v>
      </c>
      <c r="CE47" s="85">
        <v>0.47368421052631576</v>
      </c>
      <c r="CF47" s="85">
        <v>0.3902439024390244</v>
      </c>
      <c r="CG47" s="85">
        <v>0.37704918032786883</v>
      </c>
      <c r="CH47" s="85">
        <v>0.37037037037037035</v>
      </c>
      <c r="CI47" s="85">
        <v>0.2</v>
      </c>
      <c r="CJ47" s="85">
        <v>0.33333333333333331</v>
      </c>
      <c r="CK47" s="85">
        <v>0.32142857142857145</v>
      </c>
      <c r="CL47" s="85">
        <v>0.3</v>
      </c>
      <c r="CM47" s="85">
        <v>0.36021505376344087</v>
      </c>
      <c r="CN47" s="85">
        <v>0.36241610738255031</v>
      </c>
      <c r="CO47" s="85">
        <v>0.34962406015037595</v>
      </c>
      <c r="CP47" s="85">
        <v>0.31718061674008813</v>
      </c>
      <c r="CQ47" s="85">
        <v>0.41379310344827586</v>
      </c>
      <c r="CR47" s="85">
        <v>0.36792452830188677</v>
      </c>
      <c r="CS47" s="85">
        <v>0.4296875</v>
      </c>
      <c r="CT47" s="85">
        <v>0.36377358490566036</v>
      </c>
      <c r="CU47" s="85">
        <v>0.16666666666666666</v>
      </c>
      <c r="CV47" s="85">
        <v>0.44444444444444442</v>
      </c>
      <c r="CW47" s="85">
        <v>0.22727272727272727</v>
      </c>
      <c r="CX47" s="85">
        <v>0.30909090909090908</v>
      </c>
      <c r="CY47" s="85">
        <v>0.29906542056074764</v>
      </c>
      <c r="CZ47" s="85">
        <v>0.43181818181818182</v>
      </c>
      <c r="DA47" s="85">
        <v>0.33333333333333331</v>
      </c>
      <c r="DB47" s="85">
        <v>0.32894736842105265</v>
      </c>
      <c r="DC47" s="85">
        <v>0.375</v>
      </c>
      <c r="DD47" s="85">
        <v>0.22222222222222221</v>
      </c>
      <c r="DE47" s="85">
        <v>0.34848484848484851</v>
      </c>
      <c r="DF47" s="85">
        <v>0.35714285714285715</v>
      </c>
      <c r="DG47" s="85">
        <v>0.2857142857142857</v>
      </c>
      <c r="DH47" s="85">
        <v>0.36799999999999999</v>
      </c>
      <c r="DI47" s="85">
        <v>0.35714285714285715</v>
      </c>
      <c r="DJ47" s="85">
        <v>0.30714285714285716</v>
      </c>
      <c r="DK47" s="85">
        <v>0.46250000000000002</v>
      </c>
      <c r="DL47" s="85">
        <v>0.36006546644844517</v>
      </c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>
        <v>0.44144144144144143</v>
      </c>
    </row>
    <row r="48" spans="1:128" s="86" customFormat="1" ht="12">
      <c r="A48" s="84" t="s">
        <v>187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>
        <v>0.73333333333333328</v>
      </c>
      <c r="BU48" s="85">
        <v>0.23059096176129779</v>
      </c>
      <c r="BV48" s="85">
        <v>0.13333333333333333</v>
      </c>
      <c r="BW48" s="85">
        <v>0.2076923076923077</v>
      </c>
      <c r="BX48" s="85">
        <v>0.23068893528183715</v>
      </c>
      <c r="BY48" s="85"/>
      <c r="BZ48" s="85"/>
      <c r="CA48" s="85"/>
      <c r="CB48" s="85">
        <v>0.728494623655914</v>
      </c>
      <c r="CC48" s="85"/>
      <c r="CD48" s="85">
        <v>0.21875</v>
      </c>
      <c r="CE48" s="85"/>
      <c r="CF48" s="85"/>
      <c r="CG48" s="85">
        <v>0.68811881188118806</v>
      </c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</row>
    <row r="49" spans="1:158" s="86" customFormat="1" ht="12">
      <c r="A49" s="84" t="s">
        <v>201</v>
      </c>
      <c r="B49" s="85">
        <v>0.42</v>
      </c>
      <c r="C49" s="85">
        <v>0.36570086139389191</v>
      </c>
      <c r="D49" s="85">
        <v>0.37563739376770539</v>
      </c>
      <c r="E49" s="85">
        <v>0.39909502262443441</v>
      </c>
      <c r="F49" s="85">
        <v>0.3865231633130557</v>
      </c>
      <c r="G49" s="85">
        <v>0.39084967320261438</v>
      </c>
      <c r="H49" s="85">
        <v>0.39871677360219981</v>
      </c>
      <c r="I49" s="85">
        <v>0.39115044247787611</v>
      </c>
      <c r="J49" s="85">
        <v>0.38871892925430213</v>
      </c>
      <c r="K49" s="85">
        <v>0.32323232323232326</v>
      </c>
      <c r="L49" s="85">
        <v>0.49878345498783455</v>
      </c>
      <c r="M49" s="85">
        <v>0.39318181818181819</v>
      </c>
      <c r="N49" s="85">
        <v>0.39285714285714285</v>
      </c>
      <c r="O49" s="85">
        <v>0.42495636998254799</v>
      </c>
      <c r="P49" s="85">
        <v>0.36178861788617889</v>
      </c>
      <c r="Q49" s="85">
        <v>0.4015873015873016</v>
      </c>
      <c r="R49" s="85">
        <v>0.33050847457627119</v>
      </c>
      <c r="S49" s="85">
        <v>0.38329979879275655</v>
      </c>
      <c r="T49" s="85">
        <v>0.39442231075697209</v>
      </c>
      <c r="U49" s="85">
        <v>0.40754716981132078</v>
      </c>
      <c r="V49" s="85">
        <v>0.40116279069767441</v>
      </c>
      <c r="W49" s="85">
        <v>0.47465437788018433</v>
      </c>
      <c r="X49" s="85">
        <v>0.41594827586206895</v>
      </c>
      <c r="Y49" s="85">
        <v>0.43195266272189348</v>
      </c>
      <c r="Z49" s="85">
        <v>0.3981042654028436</v>
      </c>
      <c r="AA49" s="85">
        <v>0.44736842105263158</v>
      </c>
      <c r="AB49" s="85">
        <v>0.40350877192982454</v>
      </c>
      <c r="AC49" s="85">
        <v>0.4191096634093377</v>
      </c>
      <c r="AD49" s="85">
        <v>0.37763713080168776</v>
      </c>
      <c r="AE49" s="85">
        <v>0.42091836734693877</v>
      </c>
      <c r="AF49" s="85">
        <v>0.37569060773480661</v>
      </c>
      <c r="AG49" s="85">
        <v>0.39350525310410694</v>
      </c>
      <c r="AH49" s="85">
        <v>0.40031152647975077</v>
      </c>
      <c r="AI49" s="85">
        <v>0.47346938775510206</v>
      </c>
      <c r="AJ49" s="85">
        <v>0.42499999999999999</v>
      </c>
      <c r="AK49" s="85">
        <v>0.44444444444444442</v>
      </c>
      <c r="AL49" s="85">
        <v>0.42682096664397551</v>
      </c>
      <c r="AM49" s="85">
        <v>0.42201834862385323</v>
      </c>
      <c r="AN49" s="85">
        <v>0.39015817223198596</v>
      </c>
      <c r="AO49" s="85">
        <v>0.41236014917421415</v>
      </c>
      <c r="AP49" s="85">
        <v>0.45026178010471202</v>
      </c>
      <c r="AQ49" s="85">
        <v>0.35294117647058826</v>
      </c>
      <c r="AR49" s="85">
        <v>0.42673521850899743</v>
      </c>
      <c r="AS49" s="85">
        <v>0.46859903381642515</v>
      </c>
      <c r="AT49" s="85">
        <v>0.44758735440931779</v>
      </c>
      <c r="AU49" s="85">
        <v>0.39913043478260868</v>
      </c>
      <c r="AV49" s="85">
        <v>0.43090452261306533</v>
      </c>
      <c r="AW49" s="85">
        <v>0.41212744090441933</v>
      </c>
      <c r="AX49" s="85">
        <v>0.3866790009250694</v>
      </c>
      <c r="AY49" s="85">
        <v>0.38165680473372782</v>
      </c>
      <c r="AZ49" s="85">
        <v>0.30434782608695654</v>
      </c>
      <c r="BA49" s="85">
        <v>0.16666666666666666</v>
      </c>
      <c r="BB49" s="85">
        <v>0.38150684931506851</v>
      </c>
      <c r="BC49" s="85">
        <v>0.42828685258964144</v>
      </c>
      <c r="BD49" s="85">
        <v>0.41679626749611198</v>
      </c>
      <c r="BE49" s="85">
        <v>0.39130434782608697</v>
      </c>
      <c r="BF49" s="85">
        <v>0.41242937853107342</v>
      </c>
      <c r="BG49" s="85">
        <v>0.38461538461538464</v>
      </c>
      <c r="BH49" s="85">
        <v>0.4099479843953186</v>
      </c>
      <c r="BI49" s="85">
        <v>0.44019138755980863</v>
      </c>
      <c r="BJ49" s="85">
        <v>0.43471810089020774</v>
      </c>
      <c r="BK49" s="85">
        <v>0.38938938938938938</v>
      </c>
      <c r="BL49" s="85">
        <v>0.39363817097415504</v>
      </c>
      <c r="BM49" s="85">
        <v>0.41241526935426331</v>
      </c>
      <c r="BN49" s="85">
        <v>0.41666666666666669</v>
      </c>
      <c r="BO49" s="85">
        <v>0.44075144508670522</v>
      </c>
      <c r="BP49" s="85">
        <v>0.30859375</v>
      </c>
      <c r="BQ49" s="85">
        <v>0.35489833641404805</v>
      </c>
      <c r="BR49" s="85">
        <v>0.38885410144020038</v>
      </c>
      <c r="BS49" s="85">
        <v>0.4358974358974359</v>
      </c>
      <c r="BT49" s="85">
        <v>0.42555147058823528</v>
      </c>
      <c r="BU49" s="85">
        <v>0.5</v>
      </c>
      <c r="BV49" s="85">
        <v>0.39361702127659576</v>
      </c>
      <c r="BW49" s="85">
        <v>0.37984054669703871</v>
      </c>
      <c r="BX49" s="85">
        <v>0.40639534883720929</v>
      </c>
      <c r="BY49" s="85">
        <v>0.32267441860465118</v>
      </c>
      <c r="BZ49" s="85">
        <v>0.35294117647058826</v>
      </c>
      <c r="CA49" s="85">
        <v>0.41055184960582169</v>
      </c>
      <c r="CB49" s="85">
        <v>0.30303030303030304</v>
      </c>
      <c r="CC49" s="85">
        <v>0.48448687350835323</v>
      </c>
      <c r="CD49" s="85">
        <v>0.39066666666666666</v>
      </c>
      <c r="CE49" s="85">
        <v>0.40441176470588236</v>
      </c>
      <c r="CF49" s="85">
        <v>0.38268156424581007</v>
      </c>
      <c r="CG49" s="85">
        <v>0.40177673483070736</v>
      </c>
      <c r="CH49" s="85">
        <v>0.4310850439882698</v>
      </c>
      <c r="CI49" s="85">
        <v>0.25</v>
      </c>
      <c r="CJ49" s="85">
        <v>0.47560975609756095</v>
      </c>
      <c r="CK49" s="85">
        <v>0.44839255499153974</v>
      </c>
      <c r="CL49" s="85">
        <v>0.45462794918330307</v>
      </c>
      <c r="CM49" s="85">
        <v>0.37380191693290737</v>
      </c>
      <c r="CN49" s="85">
        <v>0.36163836163836166</v>
      </c>
      <c r="CO49" s="85">
        <v>0.38695871097683787</v>
      </c>
      <c r="CP49" s="85">
        <v>0.40932944606413996</v>
      </c>
      <c r="CQ49" s="85">
        <v>0.41706795077581593</v>
      </c>
      <c r="CR49" s="85">
        <v>0.39733178654292345</v>
      </c>
      <c r="CS49" s="85">
        <v>0.41025641025641024</v>
      </c>
      <c r="CT49" s="85">
        <v>0.40342003853564545</v>
      </c>
      <c r="CU49" s="85">
        <v>0.35755813953488375</v>
      </c>
      <c r="CV49" s="85">
        <v>0.34154929577464788</v>
      </c>
      <c r="CW49" s="85">
        <v>0.46240601503759399</v>
      </c>
      <c r="CX49" s="85">
        <v>0.40924092409240925</v>
      </c>
      <c r="CY49" s="85">
        <v>0.39838556505223172</v>
      </c>
      <c r="CZ49" s="85">
        <v>0.34375</v>
      </c>
      <c r="DA49" s="85">
        <v>0.38800000000000001</v>
      </c>
      <c r="DB49" s="85">
        <v>0.38067349926793559</v>
      </c>
      <c r="DC49" s="85">
        <v>0.33653846153846156</v>
      </c>
      <c r="DD49" s="85">
        <v>0.32242990654205606</v>
      </c>
      <c r="DE49" s="85">
        <v>0.36474576271186443</v>
      </c>
      <c r="DF49" s="85">
        <v>0.38416988416988418</v>
      </c>
      <c r="DG49" s="85">
        <v>0.37475345167652863</v>
      </c>
      <c r="DH49" s="85">
        <v>0.37022332506203476</v>
      </c>
      <c r="DI49" s="85">
        <v>0.38799355358581789</v>
      </c>
      <c r="DJ49" s="85">
        <v>0.40259740259740262</v>
      </c>
      <c r="DK49" s="85">
        <v>0.35802469135802467</v>
      </c>
      <c r="DL49" s="85">
        <v>0.38243789716926629</v>
      </c>
      <c r="DM49" s="85">
        <v>0.37262357414448671</v>
      </c>
      <c r="DN49" s="85">
        <v>0.2805755395683453</v>
      </c>
      <c r="DO49" s="85">
        <v>0.34079601990049752</v>
      </c>
      <c r="DP49" s="85">
        <v>0.26984126984126983</v>
      </c>
      <c r="DQ49" s="85">
        <v>0.34513274336283184</v>
      </c>
      <c r="DR49" s="85">
        <v>0.41176470588235292</v>
      </c>
      <c r="DS49" s="85">
        <v>0.42653606411398043</v>
      </c>
      <c r="DT49" s="85"/>
      <c r="DU49" s="85">
        <v>0.2857142857142857</v>
      </c>
      <c r="DV49" s="85"/>
      <c r="DW49" s="85">
        <v>0.13333333333333333</v>
      </c>
      <c r="DX49" s="85">
        <v>0.38333333333333336</v>
      </c>
    </row>
    <row r="50" spans="1:158" s="86" customFormat="1" ht="12">
      <c r="A50" s="84" t="s">
        <v>214</v>
      </c>
      <c r="B50" s="85">
        <v>0.60783744557329467</v>
      </c>
      <c r="C50" s="85">
        <v>0.62142994057887679</v>
      </c>
      <c r="D50" s="85">
        <v>0.63991769547325106</v>
      </c>
      <c r="E50" s="85">
        <v>0.63528948404883812</v>
      </c>
      <c r="F50" s="85">
        <v>0.6820987654320988</v>
      </c>
      <c r="G50" s="85">
        <v>0.68017159199237365</v>
      </c>
      <c r="H50" s="85">
        <v>0.66220151426907392</v>
      </c>
      <c r="I50" s="85">
        <v>0.63497267759562837</v>
      </c>
      <c r="J50" s="85">
        <v>0.63841267411602631</v>
      </c>
      <c r="K50" s="85">
        <v>0.57264957264957261</v>
      </c>
      <c r="L50" s="85">
        <v>0.57317073170731703</v>
      </c>
      <c r="M50" s="85">
        <v>0.61869313482216703</v>
      </c>
      <c r="N50" s="85">
        <v>0.59424920127795522</v>
      </c>
      <c r="O50" s="85">
        <v>0.59957081545064372</v>
      </c>
      <c r="P50" s="85">
        <v>0.61519607843137258</v>
      </c>
      <c r="Q50" s="85">
        <v>0.62135231316725981</v>
      </c>
      <c r="R50" s="85">
        <v>0.60303030303030303</v>
      </c>
      <c r="S50" s="85">
        <v>0.61310364303868958</v>
      </c>
      <c r="T50" s="85">
        <v>0.62630709961474962</v>
      </c>
      <c r="U50" s="85">
        <v>0.63695028680688337</v>
      </c>
      <c r="V50" s="85">
        <v>0.63372771204799205</v>
      </c>
      <c r="W50" s="85">
        <v>0.57058823529411762</v>
      </c>
      <c r="X50" s="85">
        <v>0.62800565770862804</v>
      </c>
      <c r="Y50" s="85">
        <v>0.57999999999999996</v>
      </c>
      <c r="Z50" s="85">
        <v>0.61184395172607353</v>
      </c>
      <c r="AA50" s="85">
        <v>0.60911016949152541</v>
      </c>
      <c r="AB50" s="85">
        <v>0.60684844641724789</v>
      </c>
      <c r="AC50" s="85">
        <v>0.60931141136252642</v>
      </c>
      <c r="AD50" s="85">
        <v>0.62397820163487738</v>
      </c>
      <c r="AE50" s="85">
        <v>0.63602941176470584</v>
      </c>
      <c r="AF50" s="85">
        <v>0.60989010989010994</v>
      </c>
      <c r="AG50" s="85">
        <v>0.62484774665042631</v>
      </c>
      <c r="AH50" s="85">
        <v>0.60613454165214364</v>
      </c>
      <c r="AI50" s="85">
        <v>0.59674389480275514</v>
      </c>
      <c r="AJ50" s="85">
        <v>0.58988015978695074</v>
      </c>
      <c r="AK50" s="85">
        <v>0.58567980691874499</v>
      </c>
      <c r="AL50" s="85">
        <v>0.59798761609907125</v>
      </c>
      <c r="AM50" s="85">
        <v>0.60654773573809062</v>
      </c>
      <c r="AN50" s="85">
        <v>0.61907356948228887</v>
      </c>
      <c r="AO50" s="85">
        <v>0.61178884961805946</v>
      </c>
      <c r="AP50" s="85">
        <v>0.59811193526635198</v>
      </c>
      <c r="AQ50" s="85">
        <v>0.58767772511848337</v>
      </c>
      <c r="AR50" s="85">
        <v>0.56528747984954331</v>
      </c>
      <c r="AS50" s="85">
        <v>0.58008658008658009</v>
      </c>
      <c r="AT50" s="85">
        <v>0.5853578998858634</v>
      </c>
      <c r="AU50" s="85">
        <v>0.52213393870601588</v>
      </c>
      <c r="AV50" s="85">
        <v>0.43010752688172044</v>
      </c>
      <c r="AW50" s="85">
        <v>0.51334702258726894</v>
      </c>
      <c r="AX50" s="85">
        <v>0.58716392020815267</v>
      </c>
      <c r="AY50" s="85">
        <v>0.58445945945945943</v>
      </c>
      <c r="AZ50" s="85">
        <v>0.55319148936170215</v>
      </c>
      <c r="BA50" s="85">
        <v>0.49</v>
      </c>
      <c r="BB50" s="85">
        <v>0.57449051300070275</v>
      </c>
      <c r="BC50" s="85">
        <v>0.63601609657947689</v>
      </c>
      <c r="BD50" s="85">
        <v>0.62092457420924574</v>
      </c>
      <c r="BE50" s="85">
        <v>0.60159817351598177</v>
      </c>
      <c r="BF50" s="85">
        <v>0.59317803660565727</v>
      </c>
      <c r="BG50" s="85">
        <v>0.59461042765084948</v>
      </c>
      <c r="BH50" s="85">
        <v>0.61545623836126628</v>
      </c>
      <c r="BI50" s="85">
        <v>0.67297183690626317</v>
      </c>
      <c r="BJ50" s="85">
        <v>0.64935587761674718</v>
      </c>
      <c r="BK50" s="85">
        <v>0.63212719298245612</v>
      </c>
      <c r="BL50" s="85">
        <v>0.65307820299500829</v>
      </c>
      <c r="BM50" s="85">
        <v>0.65114433126074878</v>
      </c>
      <c r="BN50" s="85">
        <v>0.62939521800281295</v>
      </c>
      <c r="BO50" s="85">
        <v>0.63092161929371227</v>
      </c>
      <c r="BP50" s="85">
        <v>0.6164715381509891</v>
      </c>
      <c r="BQ50" s="85">
        <v>0.64985881403791856</v>
      </c>
      <c r="BR50" s="85">
        <v>0.63195402298850578</v>
      </c>
      <c r="BS50" s="85">
        <v>0.6255479023168441</v>
      </c>
      <c r="BT50" s="85">
        <v>0.6539612851726202</v>
      </c>
      <c r="BU50" s="85">
        <v>0.65857519788918206</v>
      </c>
      <c r="BV50" s="85">
        <v>0.6278195488721805</v>
      </c>
      <c r="BW50" s="85">
        <v>0.55762304921968786</v>
      </c>
      <c r="BX50" s="85">
        <v>0.63317483825707377</v>
      </c>
      <c r="BY50" s="85">
        <v>0.58363417569193743</v>
      </c>
      <c r="BZ50" s="85">
        <v>0.61506276150627615</v>
      </c>
      <c r="CA50" s="85">
        <v>0.59877300613496931</v>
      </c>
      <c r="CB50" s="85">
        <v>0.63783269961977185</v>
      </c>
      <c r="CC50" s="85">
        <v>0.63578780680918445</v>
      </c>
      <c r="CD50" s="85">
        <v>0.58424908424908428</v>
      </c>
      <c r="CE50" s="85">
        <v>0.58606557377049184</v>
      </c>
      <c r="CF50" s="85">
        <v>0.6216216216216216</v>
      </c>
      <c r="CG50" s="85">
        <v>0.60700073093478435</v>
      </c>
      <c r="CH50" s="85">
        <v>0.5865580448065173</v>
      </c>
      <c r="CI50" s="85">
        <v>0.64457831325301207</v>
      </c>
      <c r="CJ50" s="85">
        <v>0.57752489331436696</v>
      </c>
      <c r="CK50" s="85">
        <v>0.59295984134853741</v>
      </c>
      <c r="CL50" s="85">
        <v>0.61648177496038037</v>
      </c>
      <c r="CM50" s="85">
        <v>0.61980502821959982</v>
      </c>
      <c r="CN50" s="85">
        <v>0.59963492546394892</v>
      </c>
      <c r="CO50" s="85">
        <v>0.59771022502960913</v>
      </c>
      <c r="CP50" s="85">
        <v>0.5906140788816775</v>
      </c>
      <c r="CQ50" s="85">
        <v>0.59124739505805302</v>
      </c>
      <c r="CR50" s="85">
        <v>0.60265700483091789</v>
      </c>
      <c r="CS50" s="85">
        <v>0.6150147928994083</v>
      </c>
      <c r="CT50" s="85">
        <v>0.60231241151486548</v>
      </c>
      <c r="CU50" s="85">
        <v>0.5762897914379802</v>
      </c>
      <c r="CV50" s="85">
        <v>0.61428571428571432</v>
      </c>
      <c r="CW50" s="85">
        <v>0.58732057416267947</v>
      </c>
      <c r="CX50" s="85">
        <v>0.60360360360360366</v>
      </c>
      <c r="CY50" s="85">
        <v>0.589782691574533</v>
      </c>
      <c r="CZ50" s="85">
        <v>0.58789625360230546</v>
      </c>
      <c r="DA50" s="85">
        <v>0.6255767963085036</v>
      </c>
      <c r="DB50" s="85">
        <v>0.61108422071636015</v>
      </c>
      <c r="DC50" s="85">
        <v>0.66666666666666663</v>
      </c>
      <c r="DD50" s="85">
        <v>0.57016604177825392</v>
      </c>
      <c r="DE50" s="85">
        <v>0.60245870729315931</v>
      </c>
      <c r="DF50" s="85">
        <v>0.57617328519855593</v>
      </c>
      <c r="DG50" s="85">
        <v>0.52611940298507465</v>
      </c>
      <c r="DH50" s="85">
        <v>0.61020356873586323</v>
      </c>
      <c r="DI50" s="85">
        <v>0.60875237191650855</v>
      </c>
      <c r="DJ50" s="85">
        <v>0.60005214444009902</v>
      </c>
      <c r="DK50" s="85">
        <v>0.59756498848305362</v>
      </c>
      <c r="DL50" s="85">
        <v>0.60138966536219152</v>
      </c>
      <c r="DM50" s="85"/>
      <c r="DN50" s="85"/>
      <c r="DO50" s="85">
        <v>0.65760869565217395</v>
      </c>
      <c r="DP50" s="85">
        <v>0.55707762557077622</v>
      </c>
      <c r="DQ50" s="85">
        <v>0.59749412685982772</v>
      </c>
      <c r="DR50" s="85">
        <v>0.56923076923076921</v>
      </c>
      <c r="DS50" s="85">
        <v>0.56382477626000937</v>
      </c>
      <c r="DT50" s="85"/>
      <c r="DU50" s="85">
        <v>0.71875</v>
      </c>
      <c r="DV50" s="85"/>
      <c r="DW50" s="85">
        <v>0.52078774617067836</v>
      </c>
      <c r="DX50" s="85"/>
    </row>
    <row r="51" spans="1:158" s="86" customFormat="1" ht="12">
      <c r="A51" s="84" t="s">
        <v>233</v>
      </c>
      <c r="B51" s="85">
        <v>0.76043068640646028</v>
      </c>
      <c r="C51" s="85">
        <v>0.67659574468085104</v>
      </c>
      <c r="D51" s="85"/>
      <c r="E51" s="85">
        <v>0.70239334027055156</v>
      </c>
      <c r="F51" s="85">
        <v>0.8035714285714286</v>
      </c>
      <c r="G51" s="85"/>
      <c r="H51" s="85">
        <v>0.6875</v>
      </c>
      <c r="I51" s="85">
        <v>0.66830870279146137</v>
      </c>
      <c r="J51" s="85">
        <v>0.69272146579257021</v>
      </c>
      <c r="K51" s="85"/>
      <c r="L51" s="85"/>
      <c r="M51" s="85"/>
      <c r="N51" s="85"/>
      <c r="O51" s="85"/>
      <c r="P51" s="85"/>
      <c r="Q51" s="85">
        <v>0.7055350553505535</v>
      </c>
      <c r="R51" s="85">
        <v>0.66086956521739126</v>
      </c>
      <c r="S51" s="85">
        <v>0.70204081632653059</v>
      </c>
      <c r="T51" s="85"/>
      <c r="U51" s="85">
        <v>0.7007299270072993</v>
      </c>
      <c r="V51" s="85">
        <v>0.7007299270072993</v>
      </c>
      <c r="W51" s="85"/>
      <c r="X51" s="85"/>
      <c r="Y51" s="85">
        <v>0.91428571428571426</v>
      </c>
      <c r="Z51" s="85">
        <v>0.86363636363636365</v>
      </c>
      <c r="AA51" s="85"/>
      <c r="AB51" s="85"/>
      <c r="AC51" s="85">
        <v>0.89473684210526316</v>
      </c>
      <c r="AD51" s="85">
        <v>0.6717557251908397</v>
      </c>
      <c r="AE51" s="85"/>
      <c r="AF51" s="85">
        <v>0.71182266009852213</v>
      </c>
      <c r="AG51" s="85">
        <v>0.68708765315739873</v>
      </c>
      <c r="AH51" s="85">
        <v>0.70138888888888884</v>
      </c>
      <c r="AI51" s="85"/>
      <c r="AJ51" s="85">
        <v>0.67050209205020916</v>
      </c>
      <c r="AK51" s="85"/>
      <c r="AL51" s="85">
        <v>0.67162298387096775</v>
      </c>
      <c r="AM51" s="85">
        <v>0.71120689655172409</v>
      </c>
      <c r="AN51" s="85">
        <v>0.76807980049875313</v>
      </c>
      <c r="AO51" s="85">
        <v>0.73199635369188698</v>
      </c>
      <c r="AP51" s="85">
        <v>0.52941176470588236</v>
      </c>
      <c r="AQ51" s="85"/>
      <c r="AR51" s="85"/>
      <c r="AS51" s="85"/>
      <c r="AT51" s="85">
        <v>0.52941176470588236</v>
      </c>
      <c r="AU51" s="85">
        <v>0.73809523809523814</v>
      </c>
      <c r="AV51" s="85">
        <v>0.67241379310344829</v>
      </c>
      <c r="AW51" s="85">
        <v>0.7</v>
      </c>
      <c r="AX51" s="85">
        <v>0.69729729729729728</v>
      </c>
      <c r="AY51" s="85">
        <v>0.74517374517374513</v>
      </c>
      <c r="AZ51" s="85"/>
      <c r="BA51" s="85"/>
      <c r="BB51" s="85">
        <v>0.73596673596673601</v>
      </c>
      <c r="BC51" s="85">
        <v>0.73631547969393762</v>
      </c>
      <c r="BD51" s="85">
        <v>0.56000000000000005</v>
      </c>
      <c r="BE51" s="85">
        <v>0.61386789352612559</v>
      </c>
      <c r="BF51" s="85">
        <v>0.71525169045830206</v>
      </c>
      <c r="BG51" s="85">
        <v>0.68870645662303087</v>
      </c>
      <c r="BH51" s="85">
        <v>0.6778877887788779</v>
      </c>
      <c r="BI51" s="85"/>
      <c r="BJ51" s="85"/>
      <c r="BK51" s="85">
        <v>0.62607758620689657</v>
      </c>
      <c r="BL51" s="85"/>
      <c r="BM51" s="85">
        <v>0.62607758620689657</v>
      </c>
      <c r="BN51" s="85"/>
      <c r="BO51" s="85">
        <v>0.68060836501901145</v>
      </c>
      <c r="BP51" s="85"/>
      <c r="BQ51" s="85">
        <v>0.67741935483870963</v>
      </c>
      <c r="BR51" s="85">
        <v>0.68043087971274685</v>
      </c>
      <c r="BS51" s="85">
        <v>0.65517241379310343</v>
      </c>
      <c r="BT51" s="85">
        <v>0.67130434782608694</v>
      </c>
      <c r="BU51" s="85"/>
      <c r="BV51" s="85">
        <v>0.64</v>
      </c>
      <c r="BW51" s="85">
        <v>0.6857749469214437</v>
      </c>
      <c r="BX51" s="85">
        <v>0.67552804078659867</v>
      </c>
      <c r="BY51" s="85">
        <v>0.7407407407407407</v>
      </c>
      <c r="BZ51" s="85">
        <v>0.72303765156349709</v>
      </c>
      <c r="CA51" s="85">
        <v>0.69521410579345089</v>
      </c>
      <c r="CB51" s="85">
        <v>0.80525164113785563</v>
      </c>
      <c r="CC51" s="85">
        <v>0.85507246376811596</v>
      </c>
      <c r="CD51" s="85">
        <v>0.60185185185185186</v>
      </c>
      <c r="CE51" s="85">
        <v>0.68055555555555558</v>
      </c>
      <c r="CF51" s="85">
        <v>0.83860232945091517</v>
      </c>
      <c r="CG51" s="85">
        <v>0.73853640276997945</v>
      </c>
      <c r="CH51" s="85">
        <v>0.83636363636363631</v>
      </c>
      <c r="CI51" s="85">
        <v>0.94736842105263153</v>
      </c>
      <c r="CJ51" s="85">
        <v>0.80845556514236405</v>
      </c>
      <c r="CK51" s="85">
        <v>0.83452768729641691</v>
      </c>
      <c r="CL51" s="85">
        <v>0.68166666666666664</v>
      </c>
      <c r="CM51" s="85"/>
      <c r="CN51" s="85">
        <v>0.66666666666666663</v>
      </c>
      <c r="CO51" s="85">
        <v>0.72071696540225094</v>
      </c>
      <c r="CP51" s="85">
        <v>0.77551020408163263</v>
      </c>
      <c r="CQ51" s="85">
        <v>0.642023346303502</v>
      </c>
      <c r="CR51" s="85">
        <v>0.73486088379705405</v>
      </c>
      <c r="CS51" s="85">
        <v>0.65497076023391809</v>
      </c>
      <c r="CT51" s="85">
        <v>0.69319706823577987</v>
      </c>
      <c r="CU51" s="85">
        <v>0.69051383399209487</v>
      </c>
      <c r="CV51" s="85">
        <v>0.76504481434058902</v>
      </c>
      <c r="CW51" s="85">
        <v>0.80645161290322576</v>
      </c>
      <c r="CX51" s="85">
        <v>0.75303643724696356</v>
      </c>
      <c r="CY51" s="85">
        <v>0.72471217105263153</v>
      </c>
      <c r="CZ51" s="85">
        <v>0.58490566037735847</v>
      </c>
      <c r="DA51" s="85">
        <v>0.67345639719923611</v>
      </c>
      <c r="DB51" s="85">
        <v>0.67265662943176296</v>
      </c>
      <c r="DC51" s="85">
        <v>0.67594433399602383</v>
      </c>
      <c r="DD51" s="85">
        <v>0.72972972972972971</v>
      </c>
      <c r="DE51" s="85">
        <v>0.67312514246637789</v>
      </c>
      <c r="DF51" s="85">
        <v>0.77777777777777779</v>
      </c>
      <c r="DG51" s="85">
        <v>0.60722891566265058</v>
      </c>
      <c r="DH51" s="85">
        <v>0.65493562231759661</v>
      </c>
      <c r="DI51" s="85">
        <v>0.71631451333564256</v>
      </c>
      <c r="DJ51" s="85">
        <v>0.73347662547017733</v>
      </c>
      <c r="DK51" s="85">
        <v>0.69863013698630139</v>
      </c>
      <c r="DL51" s="85">
        <v>0.70559903672486457</v>
      </c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</row>
    <row r="52" spans="1:158" s="86" customFormat="1" ht="12">
      <c r="A52" s="84" t="s">
        <v>200</v>
      </c>
      <c r="B52" s="85">
        <v>0</v>
      </c>
      <c r="C52" s="85"/>
      <c r="D52" s="85"/>
      <c r="E52" s="85"/>
      <c r="F52" s="85"/>
      <c r="G52" s="85"/>
      <c r="H52" s="85"/>
      <c r="I52" s="85"/>
      <c r="J52" s="85">
        <v>0</v>
      </c>
      <c r="K52" s="85"/>
      <c r="L52" s="85"/>
      <c r="M52" s="85"/>
      <c r="N52" s="85"/>
      <c r="O52" s="85"/>
      <c r="P52" s="85">
        <v>0</v>
      </c>
      <c r="Q52" s="85">
        <v>0.23853211009174313</v>
      </c>
      <c r="R52" s="85">
        <v>0.17600896860986548</v>
      </c>
      <c r="S52" s="85">
        <v>0.18794964028776978</v>
      </c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</row>
    <row r="53" spans="1:158" s="86" customFormat="1" ht="12">
      <c r="A53" s="84" t="s">
        <v>157</v>
      </c>
      <c r="B53" s="85">
        <v>6.6455696202531639E-2</v>
      </c>
      <c r="C53" s="85">
        <v>0.1738095238095238</v>
      </c>
      <c r="D53" s="85">
        <v>0.24590163934426229</v>
      </c>
      <c r="E53" s="85">
        <v>0.11612903225806452</v>
      </c>
      <c r="F53" s="85">
        <v>7.2796934865900387E-2</v>
      </c>
      <c r="G53" s="85">
        <v>0.14982578397212543</v>
      </c>
      <c r="H53" s="85">
        <v>0.25043177892918828</v>
      </c>
      <c r="I53" s="85">
        <v>0.26153846153846155</v>
      </c>
      <c r="J53" s="85">
        <v>0.16660929432013769</v>
      </c>
      <c r="K53" s="85">
        <v>0.16901408450704225</v>
      </c>
      <c r="L53" s="85"/>
      <c r="M53" s="85">
        <v>0.13030303030303031</v>
      </c>
      <c r="N53" s="85"/>
      <c r="O53" s="85">
        <v>0.13715710723192021</v>
      </c>
      <c r="P53" s="85">
        <v>0.29906542056074764</v>
      </c>
      <c r="Q53" s="85">
        <v>0.10638297872340426</v>
      </c>
      <c r="R53" s="85">
        <v>0.27407407407407408</v>
      </c>
      <c r="S53" s="85">
        <v>0.26</v>
      </c>
      <c r="T53" s="85"/>
      <c r="U53" s="85">
        <v>0.18983957219251338</v>
      </c>
      <c r="V53" s="85">
        <v>0.18983957219251338</v>
      </c>
      <c r="W53" s="85"/>
      <c r="X53" s="85">
        <v>0.27642276422764228</v>
      </c>
      <c r="Y53" s="85"/>
      <c r="Z53" s="85">
        <v>0.18674698795180722</v>
      </c>
      <c r="AA53" s="85"/>
      <c r="AB53" s="85">
        <v>0</v>
      </c>
      <c r="AC53" s="85">
        <v>0.19834710743801653</v>
      </c>
      <c r="AD53" s="85">
        <v>0.16923076923076924</v>
      </c>
      <c r="AE53" s="85">
        <v>0.29133858267716534</v>
      </c>
      <c r="AF53" s="85">
        <v>8.3333333333333329E-2</v>
      </c>
      <c r="AG53" s="85">
        <v>0.21257485029940121</v>
      </c>
      <c r="AH53" s="85">
        <v>0.31906614785992216</v>
      </c>
      <c r="AI53" s="85"/>
      <c r="AJ53" s="85">
        <v>0.2823086574654956</v>
      </c>
      <c r="AK53" s="85">
        <v>0</v>
      </c>
      <c r="AL53" s="85">
        <v>0.29604261796042619</v>
      </c>
      <c r="AM53" s="85">
        <v>0.29885993485342022</v>
      </c>
      <c r="AN53" s="85">
        <v>0.40213049267643142</v>
      </c>
      <c r="AO53" s="85">
        <v>0.33804951995957555</v>
      </c>
      <c r="AP53" s="85">
        <v>0.32</v>
      </c>
      <c r="AQ53" s="85">
        <v>0.13333333333333333</v>
      </c>
      <c r="AR53" s="85">
        <v>0.18845500848896435</v>
      </c>
      <c r="AS53" s="85"/>
      <c r="AT53" s="85">
        <v>0.19236883942766295</v>
      </c>
      <c r="AU53" s="85">
        <v>0.11908646003262642</v>
      </c>
      <c r="AV53" s="85">
        <v>0.16094032549728751</v>
      </c>
      <c r="AW53" s="85">
        <v>0.13893653516295026</v>
      </c>
      <c r="AX53" s="85">
        <v>0.1970649895178197</v>
      </c>
      <c r="AY53" s="85">
        <v>0.26829268292682928</v>
      </c>
      <c r="AZ53" s="85">
        <v>0.3125</v>
      </c>
      <c r="BA53" s="85">
        <v>0</v>
      </c>
      <c r="BB53" s="85">
        <v>0.21216848673946959</v>
      </c>
      <c r="BC53" s="85">
        <v>0.22727272727272727</v>
      </c>
      <c r="BD53" s="85">
        <v>4.0816326530612242E-2</v>
      </c>
      <c r="BE53" s="85"/>
      <c r="BF53" s="85"/>
      <c r="BG53" s="85"/>
      <c r="BH53" s="85">
        <v>0.20316622691292877</v>
      </c>
      <c r="BI53" s="85">
        <v>0.19972067039106145</v>
      </c>
      <c r="BJ53" s="85">
        <v>0.20055710306406685</v>
      </c>
      <c r="BK53" s="85">
        <v>0.17647058823529413</v>
      </c>
      <c r="BL53" s="85">
        <v>0</v>
      </c>
      <c r="BM53" s="85">
        <v>0.19808743169398907</v>
      </c>
      <c r="BN53" s="85">
        <v>0.33333333333333331</v>
      </c>
      <c r="BO53" s="85"/>
      <c r="BP53" s="85"/>
      <c r="BQ53" s="85"/>
      <c r="BR53" s="85">
        <v>0.33333333333333331</v>
      </c>
      <c r="BS53" s="85">
        <v>0.1702127659574468</v>
      </c>
      <c r="BT53" s="85">
        <v>0.22099447513812154</v>
      </c>
      <c r="BU53" s="85">
        <v>0.48076923076923078</v>
      </c>
      <c r="BV53" s="85">
        <v>0.13333333333333333</v>
      </c>
      <c r="BW53" s="85">
        <v>0.24615384615384617</v>
      </c>
      <c r="BX53" s="85">
        <v>0.25221238938053098</v>
      </c>
      <c r="BY53" s="85">
        <v>0.30769230769230771</v>
      </c>
      <c r="BZ53" s="85"/>
      <c r="CA53" s="85">
        <v>0.19534883720930232</v>
      </c>
      <c r="CB53" s="85"/>
      <c r="CC53" s="85"/>
      <c r="CD53" s="85">
        <v>0.26013513513513514</v>
      </c>
      <c r="CE53" s="85">
        <v>4.5454545454545456E-2</v>
      </c>
      <c r="CF53" s="85">
        <v>0.3910891089108911</v>
      </c>
      <c r="CG53" s="85">
        <v>0.31336805555555558</v>
      </c>
      <c r="CH53" s="85"/>
      <c r="CI53" s="85">
        <v>0</v>
      </c>
      <c r="CJ53" s="85">
        <v>0.25</v>
      </c>
      <c r="CK53" s="85">
        <v>0.23970037453183521</v>
      </c>
      <c r="CL53" s="85">
        <v>0.31465517241379309</v>
      </c>
      <c r="CM53" s="85">
        <v>0.19230769230769232</v>
      </c>
      <c r="CN53" s="85"/>
      <c r="CO53" s="85">
        <v>3.4482758620689655E-2</v>
      </c>
      <c r="CP53" s="85">
        <v>0.11627906976744186</v>
      </c>
      <c r="CQ53" s="85">
        <v>0.25342465753424659</v>
      </c>
      <c r="CR53" s="85">
        <v>0.18518518518518517</v>
      </c>
      <c r="CS53" s="85">
        <v>0.25609756097560976</v>
      </c>
      <c r="CT53" s="85">
        <v>0.24154589371980675</v>
      </c>
      <c r="CU53" s="85">
        <v>0.2391304347826087</v>
      </c>
      <c r="CV53" s="85"/>
      <c r="CW53" s="85"/>
      <c r="CX53" s="85">
        <v>0.18954248366013071</v>
      </c>
      <c r="CY53" s="85">
        <v>0.19486581096849476</v>
      </c>
      <c r="CZ53" s="85"/>
      <c r="DA53" s="85">
        <v>0.1</v>
      </c>
      <c r="DB53" s="85">
        <v>0.14601769911504425</v>
      </c>
      <c r="DC53" s="85"/>
      <c r="DD53" s="85">
        <v>0.12244897959183673</v>
      </c>
      <c r="DE53" s="85">
        <v>0.13066666666666665</v>
      </c>
      <c r="DF53" s="85">
        <v>0.16666666666666666</v>
      </c>
      <c r="DG53" s="85"/>
      <c r="DH53" s="85">
        <v>0.13210445468509985</v>
      </c>
      <c r="DI53" s="85">
        <v>9.0909090909090912E-2</v>
      </c>
      <c r="DJ53" s="85">
        <v>0.18892508143322476</v>
      </c>
      <c r="DK53" s="85">
        <v>0.5</v>
      </c>
      <c r="DL53" s="85">
        <v>0.14785651793525809</v>
      </c>
      <c r="DM53" s="85">
        <v>0</v>
      </c>
      <c r="DN53" s="85"/>
      <c r="DO53" s="85">
        <v>0</v>
      </c>
      <c r="DP53" s="85"/>
      <c r="DQ53" s="85"/>
      <c r="DR53" s="85"/>
      <c r="DS53" s="85">
        <v>0.15578947368421053</v>
      </c>
      <c r="DT53" s="85"/>
      <c r="DU53" s="85"/>
      <c r="DV53" s="85"/>
      <c r="DW53" s="85"/>
      <c r="DX53" s="85"/>
      <c r="DY53" s="88"/>
      <c r="DZ53" s="88"/>
      <c r="EA53" s="88"/>
      <c r="EB53" s="88"/>
      <c r="EC53" s="88"/>
      <c r="ED53" s="88"/>
      <c r="EE53" s="88"/>
      <c r="EF53" s="88"/>
      <c r="EG53" s="88"/>
      <c r="EH53" s="88"/>
      <c r="EI53" s="88"/>
      <c r="EJ53" s="88"/>
      <c r="EK53" s="88"/>
      <c r="EL53" s="88"/>
      <c r="EM53" s="88"/>
      <c r="EN53" s="88"/>
      <c r="EO53" s="88"/>
      <c r="EP53" s="88"/>
      <c r="EQ53" s="88"/>
      <c r="ER53" s="88"/>
      <c r="ES53" s="88"/>
      <c r="ET53" s="88"/>
      <c r="EU53" s="88"/>
      <c r="EV53" s="88"/>
      <c r="EW53" s="88"/>
      <c r="EX53" s="88"/>
      <c r="EY53" s="88"/>
      <c r="EZ53" s="88"/>
      <c r="FA53" s="88"/>
      <c r="FB53" s="88"/>
    </row>
    <row r="54" spans="1:158" s="86" customFormat="1" ht="12">
      <c r="A54" s="84" t="s">
        <v>202</v>
      </c>
      <c r="B54" s="85">
        <v>0.1040268456375839</v>
      </c>
      <c r="C54" s="85">
        <v>4.5492142266335814E-2</v>
      </c>
      <c r="D54" s="85">
        <v>4.0376850605652756E-2</v>
      </c>
      <c r="E54" s="85">
        <v>5.4384017758046618E-2</v>
      </c>
      <c r="F54" s="85">
        <v>5.7803468208092484E-2</v>
      </c>
      <c r="G54" s="85">
        <v>5.7401812688821753E-2</v>
      </c>
      <c r="H54" s="85">
        <v>3.8724373576309798E-2</v>
      </c>
      <c r="I54" s="85">
        <v>5.2100840336134456E-2</v>
      </c>
      <c r="J54" s="85">
        <v>5.1830522418757713E-2</v>
      </c>
      <c r="K54" s="85">
        <v>5.0387596899224806E-2</v>
      </c>
      <c r="L54" s="85">
        <v>3.4582132564841501E-2</v>
      </c>
      <c r="M54" s="85">
        <v>6.4080944350758853E-2</v>
      </c>
      <c r="N54" s="85">
        <v>2.4509803921568627E-2</v>
      </c>
      <c r="O54" s="85">
        <v>4.850213980028531E-2</v>
      </c>
      <c r="P54" s="85">
        <v>3.4416826003824091E-2</v>
      </c>
      <c r="Q54" s="85">
        <v>2.6415094339622643E-2</v>
      </c>
      <c r="R54" s="85">
        <v>5.163511187607573E-2</v>
      </c>
      <c r="S54" s="85">
        <v>3.6334913112164295E-2</v>
      </c>
      <c r="T54" s="85">
        <v>5.9459459459459463E-2</v>
      </c>
      <c r="U54" s="85">
        <v>5.6410256410256411E-2</v>
      </c>
      <c r="V54" s="85">
        <v>5.7677902621722843E-2</v>
      </c>
      <c r="W54" s="85">
        <v>4.1666666666666664E-2</v>
      </c>
      <c r="X54" s="85">
        <v>5.2356020942408377E-2</v>
      </c>
      <c r="Y54" s="85">
        <v>1.9736842105263157E-2</v>
      </c>
      <c r="Z54" s="85">
        <v>4.8832271762208071E-2</v>
      </c>
      <c r="AA54" s="85">
        <v>5.0505050505050504E-2</v>
      </c>
      <c r="AB54" s="85">
        <v>4.0625000000000001E-2</v>
      </c>
      <c r="AC54" s="85">
        <v>4.4989775051124746E-2</v>
      </c>
      <c r="AD54" s="85">
        <v>4.1970802919708027E-2</v>
      </c>
      <c r="AE54" s="85">
        <v>4.72972972972973E-2</v>
      </c>
      <c r="AF54" s="85">
        <v>3.695150115473441E-2</v>
      </c>
      <c r="AG54" s="85">
        <v>4.2593769866497141E-2</v>
      </c>
      <c r="AH54" s="85">
        <v>8.3123425692695208E-2</v>
      </c>
      <c r="AI54" s="85">
        <v>6.2706270627062702E-2</v>
      </c>
      <c r="AJ54" s="85">
        <v>3.7815126050420166E-2</v>
      </c>
      <c r="AK54" s="85">
        <v>8.6486486486486491E-2</v>
      </c>
      <c r="AL54" s="85">
        <v>6.5976714100905567E-2</v>
      </c>
      <c r="AM54" s="85">
        <v>2.4096385542168676E-2</v>
      </c>
      <c r="AN54" s="85">
        <v>3.5616438356164383E-2</v>
      </c>
      <c r="AO54" s="85">
        <v>2.979011509817197E-2</v>
      </c>
      <c r="AP54" s="85">
        <v>3.1460674157303373E-2</v>
      </c>
      <c r="AQ54" s="85">
        <v>6.6666666666666666E-2</v>
      </c>
      <c r="AR54" s="85">
        <v>3.6324786324786328E-2</v>
      </c>
      <c r="AS54" s="85">
        <v>5.1948051948051951E-2</v>
      </c>
      <c r="AT54" s="85">
        <v>4.4005102040816327E-2</v>
      </c>
      <c r="AU54" s="85">
        <v>2.3853211009174313E-2</v>
      </c>
      <c r="AV54" s="85">
        <v>3.5222052067381319E-2</v>
      </c>
      <c r="AW54" s="85">
        <v>3.0050083472454091E-2</v>
      </c>
      <c r="AX54" s="85">
        <v>3.5028248587570622E-2</v>
      </c>
      <c r="AY54" s="85">
        <v>2.9255319148936171E-2</v>
      </c>
      <c r="AZ54" s="85">
        <v>3.6809815950920248E-2</v>
      </c>
      <c r="BA54" s="85">
        <v>1.5037593984962405E-2</v>
      </c>
      <c r="BB54" s="85">
        <v>3.2926181625066386E-2</v>
      </c>
      <c r="BC54" s="85">
        <v>6.9306930693069313E-2</v>
      </c>
      <c r="BD54" s="85">
        <v>4.6357615894039736E-2</v>
      </c>
      <c r="BE54" s="85">
        <v>5.647840531561462E-2</v>
      </c>
      <c r="BF54" s="85">
        <v>7.8563411896745233E-2</v>
      </c>
      <c r="BG54" s="85">
        <v>0.12931034482758622</v>
      </c>
      <c r="BH54" s="85">
        <v>7.481481481481482E-2</v>
      </c>
      <c r="BI54" s="85">
        <v>4.2944785276073622E-2</v>
      </c>
      <c r="BJ54" s="85">
        <v>4.6454767726161368E-2</v>
      </c>
      <c r="BK54" s="85">
        <v>3.5851472471190783E-2</v>
      </c>
      <c r="BL54" s="85">
        <v>3.9316239316239315E-2</v>
      </c>
      <c r="BM54" s="85">
        <v>4.1347115705235075E-2</v>
      </c>
      <c r="BN54" s="85">
        <v>4.1062801932367152E-2</v>
      </c>
      <c r="BO54" s="85">
        <v>4.8888888888888891E-2</v>
      </c>
      <c r="BP54" s="85">
        <v>5.8365758754863814E-2</v>
      </c>
      <c r="BQ54" s="85">
        <v>4.065040650406504E-2</v>
      </c>
      <c r="BR54" s="85">
        <v>4.6647230320699708E-2</v>
      </c>
      <c r="BS54" s="85">
        <v>2.6912181303116147E-2</v>
      </c>
      <c r="BT54" s="85">
        <v>4.7355958958168902E-2</v>
      </c>
      <c r="BU54" s="85">
        <v>6.070287539936102E-2</v>
      </c>
      <c r="BV54" s="85">
        <v>6.1253561253561253E-2</v>
      </c>
      <c r="BW54" s="85">
        <v>7.575757575757576E-2</v>
      </c>
      <c r="BX54" s="85">
        <v>5.1014492753623186E-2</v>
      </c>
      <c r="BY54" s="85">
        <v>3.5087719298245612E-2</v>
      </c>
      <c r="BZ54" s="85">
        <v>2.3026315789473683E-2</v>
      </c>
      <c r="CA54" s="85">
        <v>4.4226044226044224E-2</v>
      </c>
      <c r="CB54" s="85">
        <v>5.0251256281407038E-2</v>
      </c>
      <c r="CC54" s="85">
        <v>3.6912751677852351E-2</v>
      </c>
      <c r="CD54" s="85">
        <v>4.9504950495049507E-2</v>
      </c>
      <c r="CE54" s="85">
        <v>4.1591320072332731E-2</v>
      </c>
      <c r="CF54" s="85">
        <v>1.8691588785046728E-2</v>
      </c>
      <c r="CG54" s="85">
        <v>3.7778617302606725E-2</v>
      </c>
      <c r="CH54" s="85">
        <v>5.6603773584905662E-2</v>
      </c>
      <c r="CI54" s="85">
        <v>5.5084745762711863E-2</v>
      </c>
      <c r="CJ54" s="85">
        <v>8.2802547770700632E-2</v>
      </c>
      <c r="CK54" s="85">
        <v>6.5146579804560262E-2</v>
      </c>
      <c r="CL54" s="85">
        <v>5.7142857142857141E-2</v>
      </c>
      <c r="CM54" s="85">
        <v>5.4441260744985676E-2</v>
      </c>
      <c r="CN54" s="85">
        <v>5.5684454756380508E-2</v>
      </c>
      <c r="CO54" s="85">
        <v>4.4673539518900345E-2</v>
      </c>
      <c r="CP54" s="85">
        <v>4.0561622464898597E-2</v>
      </c>
      <c r="CQ54" s="85">
        <v>9.2705167173252279E-2</v>
      </c>
      <c r="CR54" s="85">
        <v>3.3149171270718231E-2</v>
      </c>
      <c r="CS54" s="85">
        <v>5.7184750733137828E-2</v>
      </c>
      <c r="CT54" s="85">
        <v>5.5325637116096713E-2</v>
      </c>
      <c r="CU54" s="85">
        <v>4.1558441558441558E-2</v>
      </c>
      <c r="CV54" s="85">
        <v>7.8947368421052627E-2</v>
      </c>
      <c r="CW54" s="85">
        <v>4.3392504930966469E-2</v>
      </c>
      <c r="CX54" s="85">
        <v>4.8165137614678902E-2</v>
      </c>
      <c r="CY54" s="85">
        <v>4.8016701461377868E-2</v>
      </c>
      <c r="CZ54" s="85">
        <v>4.2168674698795178E-2</v>
      </c>
      <c r="DA54" s="85">
        <v>6.6115702479338845E-2</v>
      </c>
      <c r="DB54" s="85">
        <v>4.3090638930163447E-2</v>
      </c>
      <c r="DC54" s="85">
        <v>7.6923076923076927E-2</v>
      </c>
      <c r="DD54" s="85">
        <v>7.0370370370370375E-2</v>
      </c>
      <c r="DE54" s="85">
        <v>5.5796055796055795E-2</v>
      </c>
      <c r="DF54" s="85">
        <v>8.0882352941176475E-2</v>
      </c>
      <c r="DG54" s="85">
        <v>3.9215686274509803E-2</v>
      </c>
      <c r="DH54" s="85">
        <v>6.6366704161979748E-2</v>
      </c>
      <c r="DI54" s="85">
        <v>4.680290046143705E-2</v>
      </c>
      <c r="DJ54" s="85">
        <v>4.9543676662320728E-2</v>
      </c>
      <c r="DK54" s="85">
        <v>6.7643742953776773E-2</v>
      </c>
      <c r="DL54" s="85">
        <v>5.7079152731326646E-2</v>
      </c>
      <c r="DM54" s="85"/>
      <c r="DN54" s="85"/>
      <c r="DO54" s="85">
        <v>9.1533180778032033E-2</v>
      </c>
      <c r="DP54" s="85">
        <v>3.9603960396039604E-2</v>
      </c>
      <c r="DQ54" s="85">
        <v>1.1764705882352941E-2</v>
      </c>
      <c r="DR54" s="85">
        <v>0.13636363636363635</v>
      </c>
      <c r="DS54" s="85">
        <v>3.0501089324618737E-2</v>
      </c>
      <c r="DT54" s="85">
        <v>0</v>
      </c>
      <c r="DU54" s="85"/>
      <c r="DV54" s="85">
        <v>0</v>
      </c>
      <c r="DW54" s="85"/>
      <c r="DX54" s="85">
        <v>0.11764705882352941</v>
      </c>
    </row>
    <row r="55" spans="1:158" s="86" customFormat="1" ht="12">
      <c r="A55" s="84" t="s">
        <v>203</v>
      </c>
      <c r="B55" s="85">
        <v>0</v>
      </c>
      <c r="C55" s="85">
        <v>0</v>
      </c>
      <c r="D55" s="85">
        <v>0</v>
      </c>
      <c r="E55" s="85">
        <v>7.6923076923076927E-2</v>
      </c>
      <c r="F55" s="85">
        <v>7.6923076923076927E-2</v>
      </c>
      <c r="G55" s="85">
        <v>0.3</v>
      </c>
      <c r="H55" s="85">
        <v>0.25</v>
      </c>
      <c r="I55" s="85">
        <v>9.0909090909090912E-2</v>
      </c>
      <c r="J55" s="85">
        <v>7.7519379844961239E-2</v>
      </c>
      <c r="K55" s="85"/>
      <c r="L55" s="85">
        <v>0.16666666666666666</v>
      </c>
      <c r="M55" s="85">
        <v>0</v>
      </c>
      <c r="N55" s="85">
        <v>0</v>
      </c>
      <c r="O55" s="85">
        <v>9.0909090909090912E-2</v>
      </c>
      <c r="P55" s="85"/>
      <c r="Q55" s="85">
        <v>0.125</v>
      </c>
      <c r="R55" s="85">
        <v>0</v>
      </c>
      <c r="S55" s="85">
        <v>0.1111111111111111</v>
      </c>
      <c r="T55" s="85">
        <v>6.8965517241379309E-2</v>
      </c>
      <c r="U55" s="85">
        <v>0.10778443113772455</v>
      </c>
      <c r="V55" s="85">
        <v>0.10204081632653061</v>
      </c>
      <c r="W55" s="85">
        <v>0</v>
      </c>
      <c r="X55" s="85">
        <v>0</v>
      </c>
      <c r="Y55" s="85"/>
      <c r="Z55" s="85">
        <v>0</v>
      </c>
      <c r="AA55" s="85">
        <v>0</v>
      </c>
      <c r="AB55" s="85">
        <v>0</v>
      </c>
      <c r="AC55" s="85">
        <v>0</v>
      </c>
      <c r="AD55" s="85">
        <v>0</v>
      </c>
      <c r="AE55" s="85">
        <v>0</v>
      </c>
      <c r="AF55" s="85">
        <v>0</v>
      </c>
      <c r="AG55" s="85">
        <v>0</v>
      </c>
      <c r="AH55" s="85">
        <v>0.16666666666666666</v>
      </c>
      <c r="AI55" s="85">
        <v>0</v>
      </c>
      <c r="AJ55" s="85">
        <v>3.3333333333333333E-2</v>
      </c>
      <c r="AK55" s="85">
        <v>0</v>
      </c>
      <c r="AL55" s="85">
        <v>0.05</v>
      </c>
      <c r="AM55" s="85">
        <v>0.14285714285714285</v>
      </c>
      <c r="AN55" s="85">
        <v>0</v>
      </c>
      <c r="AO55" s="85">
        <v>0.1</v>
      </c>
      <c r="AP55" s="85">
        <v>6.6666666666666666E-2</v>
      </c>
      <c r="AQ55" s="85"/>
      <c r="AR55" s="85">
        <v>0.2</v>
      </c>
      <c r="AS55" s="85">
        <v>0</v>
      </c>
      <c r="AT55" s="85">
        <v>0.10714285714285714</v>
      </c>
      <c r="AU55" s="85"/>
      <c r="AV55" s="85">
        <v>0</v>
      </c>
      <c r="AW55" s="85">
        <v>0</v>
      </c>
      <c r="AX55" s="85">
        <v>0</v>
      </c>
      <c r="AY55" s="85">
        <v>0</v>
      </c>
      <c r="AZ55" s="85">
        <v>0</v>
      </c>
      <c r="BA55" s="85"/>
      <c r="BB55" s="85">
        <v>0</v>
      </c>
      <c r="BC55" s="85">
        <v>0.26666666666666666</v>
      </c>
      <c r="BD55" s="85">
        <v>0</v>
      </c>
      <c r="BE55" s="85">
        <v>0.25</v>
      </c>
      <c r="BF55" s="85">
        <v>0</v>
      </c>
      <c r="BG55" s="85">
        <v>0</v>
      </c>
      <c r="BH55" s="85">
        <v>0.14705882352941177</v>
      </c>
      <c r="BI55" s="85">
        <v>0</v>
      </c>
      <c r="BJ55" s="85">
        <v>0</v>
      </c>
      <c r="BK55" s="85">
        <v>0</v>
      </c>
      <c r="BL55" s="85">
        <v>0</v>
      </c>
      <c r="BM55" s="85">
        <v>0</v>
      </c>
      <c r="BN55" s="85">
        <v>0.16666666666666666</v>
      </c>
      <c r="BO55" s="85">
        <v>0</v>
      </c>
      <c r="BP55" s="85"/>
      <c r="BQ55" s="85">
        <v>0</v>
      </c>
      <c r="BR55" s="85">
        <v>0.05</v>
      </c>
      <c r="BS55" s="85"/>
      <c r="BT55" s="85">
        <v>3.0303030303030304E-2</v>
      </c>
      <c r="BU55" s="85">
        <v>0</v>
      </c>
      <c r="BV55" s="85">
        <v>0</v>
      </c>
      <c r="BW55" s="85">
        <v>0</v>
      </c>
      <c r="BX55" s="85">
        <v>2.1739130434782608E-2</v>
      </c>
      <c r="BY55" s="85">
        <v>1</v>
      </c>
      <c r="BZ55" s="85">
        <v>0</v>
      </c>
      <c r="CA55" s="85">
        <v>8.3333333333333329E-2</v>
      </c>
      <c r="CB55" s="85">
        <v>0</v>
      </c>
      <c r="CC55" s="85">
        <v>0</v>
      </c>
      <c r="CD55" s="85">
        <v>0</v>
      </c>
      <c r="CE55" s="85">
        <v>0</v>
      </c>
      <c r="CF55" s="85">
        <v>0</v>
      </c>
      <c r="CG55" s="85">
        <v>8.1081081081081086E-2</v>
      </c>
      <c r="CH55" s="85">
        <v>0</v>
      </c>
      <c r="CI55" s="85"/>
      <c r="CJ55" s="85">
        <v>0</v>
      </c>
      <c r="CK55" s="85">
        <v>0</v>
      </c>
      <c r="CL55" s="85">
        <v>0.18181818181818182</v>
      </c>
      <c r="CM55" s="85"/>
      <c r="CN55" s="85">
        <v>0</v>
      </c>
      <c r="CO55" s="85">
        <v>0</v>
      </c>
      <c r="CP55" s="85">
        <v>1</v>
      </c>
      <c r="CQ55" s="85">
        <v>0</v>
      </c>
      <c r="CR55" s="85">
        <v>0</v>
      </c>
      <c r="CS55" s="85">
        <v>0</v>
      </c>
      <c r="CT55" s="85">
        <v>6.1224489795918366E-2</v>
      </c>
      <c r="CU55" s="85">
        <v>0</v>
      </c>
      <c r="CV55" s="85">
        <v>0</v>
      </c>
      <c r="CW55" s="85"/>
      <c r="CX55" s="85">
        <v>0</v>
      </c>
      <c r="CY55" s="85">
        <v>0</v>
      </c>
      <c r="CZ55" s="85">
        <v>0</v>
      </c>
      <c r="DA55" s="85">
        <v>8.3333333333333329E-2</v>
      </c>
      <c r="DB55" s="85">
        <v>0.1</v>
      </c>
      <c r="DC55" s="85"/>
      <c r="DD55" s="85">
        <v>0.1</v>
      </c>
      <c r="DE55" s="85">
        <v>8.771929824561403E-2</v>
      </c>
      <c r="DF55" s="85"/>
      <c r="DG55" s="85">
        <v>0</v>
      </c>
      <c r="DH55" s="85">
        <v>0</v>
      </c>
      <c r="DI55" s="85">
        <v>0</v>
      </c>
      <c r="DJ55" s="85">
        <v>7.8947368421052627E-2</v>
      </c>
      <c r="DK55" s="85">
        <v>5.5555555555555552E-2</v>
      </c>
      <c r="DL55" s="85">
        <v>2.8368794326241134E-2</v>
      </c>
      <c r="DM55" s="85"/>
      <c r="DN55" s="85"/>
      <c r="DO55" s="85">
        <v>2.3809523809523808E-2</v>
      </c>
      <c r="DP55" s="85">
        <v>0</v>
      </c>
      <c r="DQ55" s="85">
        <v>0</v>
      </c>
      <c r="DR55" s="85"/>
      <c r="DS55" s="85"/>
      <c r="DT55" s="85"/>
      <c r="DU55" s="85"/>
      <c r="DV55" s="85"/>
      <c r="DW55" s="85">
        <v>0</v>
      </c>
      <c r="DX55" s="85">
        <v>0</v>
      </c>
    </row>
    <row r="56" spans="1:158" s="86" customFormat="1" ht="12">
      <c r="A56" s="84" t="s">
        <v>204</v>
      </c>
      <c r="B56" s="85">
        <v>2.6646426257587275E-2</v>
      </c>
      <c r="C56" s="85">
        <v>5.5606919655121427E-2</v>
      </c>
      <c r="D56" s="85">
        <v>4.4557928711836232E-2</v>
      </c>
      <c r="E56" s="85">
        <v>2.5466069597952057E-2</v>
      </c>
      <c r="F56" s="85">
        <v>4.2810995170158461E-2</v>
      </c>
      <c r="G56" s="85">
        <v>2.5672838625474877E-2</v>
      </c>
      <c r="H56" s="85">
        <v>4.769654352386108E-2</v>
      </c>
      <c r="I56" s="85">
        <v>5.231959391503245E-2</v>
      </c>
      <c r="J56" s="85">
        <v>3.8491641368999907E-2</v>
      </c>
      <c r="K56" s="85">
        <v>0</v>
      </c>
      <c r="L56" s="85">
        <v>4.7206798696859731E-2</v>
      </c>
      <c r="M56" s="85">
        <v>6.0385796319530345E-2</v>
      </c>
      <c r="N56" s="85"/>
      <c r="O56" s="85">
        <v>4.5717588193914818E-2</v>
      </c>
      <c r="P56" s="85">
        <v>0.1114845694760801</v>
      </c>
      <c r="Q56" s="85">
        <v>0.12321433812057145</v>
      </c>
      <c r="R56" s="85">
        <v>6.7762240935835563E-2</v>
      </c>
      <c r="S56" s="85">
        <v>9.1581908997638475E-2</v>
      </c>
      <c r="T56" s="85">
        <v>5.4497884948929563E-2</v>
      </c>
      <c r="U56" s="85">
        <v>0</v>
      </c>
      <c r="V56" s="85">
        <v>4.0232808038398508E-2</v>
      </c>
      <c r="W56" s="85">
        <v>5.7320633939878705E-2</v>
      </c>
      <c r="X56" s="85"/>
      <c r="Y56" s="85"/>
      <c r="Z56" s="85">
        <v>5.0060482560656622E-2</v>
      </c>
      <c r="AA56" s="85"/>
      <c r="AB56" s="85">
        <v>0</v>
      </c>
      <c r="AC56" s="85">
        <v>4.5717588193914818E-2</v>
      </c>
      <c r="AD56" s="85">
        <v>5.5315080663960743E-2</v>
      </c>
      <c r="AE56" s="85">
        <v>0.16501042980730143</v>
      </c>
      <c r="AF56" s="85"/>
      <c r="AG56" s="85">
        <v>9.2018035160271947E-2</v>
      </c>
      <c r="AH56" s="85"/>
      <c r="AI56" s="85"/>
      <c r="AJ56" s="85">
        <v>3.0950045947682848E-2</v>
      </c>
      <c r="AK56" s="85">
        <v>9.2556752222723054E-2</v>
      </c>
      <c r="AL56" s="85">
        <v>5.5639536410664464E-2</v>
      </c>
      <c r="AM56" s="85">
        <v>3.1886394715374591E-2</v>
      </c>
      <c r="AN56" s="85"/>
      <c r="AO56" s="85">
        <v>3.1886394715374591E-2</v>
      </c>
      <c r="AP56" s="85"/>
      <c r="AQ56" s="85"/>
      <c r="AR56" s="85">
        <v>0</v>
      </c>
      <c r="AS56" s="85"/>
      <c r="AT56" s="85">
        <v>0</v>
      </c>
      <c r="AU56" s="85">
        <v>0</v>
      </c>
      <c r="AV56" s="85">
        <v>0</v>
      </c>
      <c r="AW56" s="85">
        <v>0</v>
      </c>
      <c r="AX56" s="85">
        <v>1.9144340722191146E-2</v>
      </c>
      <c r="AY56" s="85"/>
      <c r="AZ56" s="85"/>
      <c r="BA56" s="85"/>
      <c r="BB56" s="85">
        <v>1.9144340722191146E-2</v>
      </c>
      <c r="BC56" s="85"/>
      <c r="BD56" s="85"/>
      <c r="BE56" s="85"/>
      <c r="BF56" s="85">
        <v>0</v>
      </c>
      <c r="BG56" s="85">
        <v>4.3218058892490384E-2</v>
      </c>
      <c r="BH56" s="85">
        <v>4.097767601263639E-2</v>
      </c>
      <c r="BI56" s="85"/>
      <c r="BJ56" s="85">
        <v>2.0644270304392972E-2</v>
      </c>
      <c r="BK56" s="85"/>
      <c r="BL56" s="85">
        <v>4.5717588193914818E-2</v>
      </c>
      <c r="BM56" s="85">
        <v>2.84442379914411E-2</v>
      </c>
      <c r="BN56" s="85">
        <v>1.4833400137989805E-2</v>
      </c>
      <c r="BO56" s="85"/>
      <c r="BP56" s="85">
        <v>6.1802141938638172E-2</v>
      </c>
      <c r="BQ56" s="85"/>
      <c r="BR56" s="85">
        <v>2.3924562309326804E-2</v>
      </c>
      <c r="BS56" s="85"/>
      <c r="BT56" s="85"/>
      <c r="BU56" s="85"/>
      <c r="BV56" s="85"/>
      <c r="BW56" s="85"/>
      <c r="BX56" s="85"/>
      <c r="BY56" s="85"/>
      <c r="BZ56" s="85"/>
      <c r="CA56" s="85">
        <v>1.0227378698809377E-2</v>
      </c>
      <c r="CB56" s="85"/>
      <c r="CC56" s="85"/>
      <c r="CD56" s="85"/>
      <c r="CE56" s="85">
        <v>0</v>
      </c>
      <c r="CF56" s="85"/>
      <c r="CG56" s="85">
        <v>9.3227330222305262E-3</v>
      </c>
      <c r="CH56" s="85"/>
      <c r="CI56" s="85"/>
      <c r="CJ56" s="85">
        <v>1.4427305856397897E-2</v>
      </c>
      <c r="CK56" s="85">
        <v>1.4427305856397897E-2</v>
      </c>
      <c r="CL56" s="85">
        <v>3.3402197292496494E-2</v>
      </c>
      <c r="CM56" s="85">
        <v>5.2185023237445463E-2</v>
      </c>
      <c r="CN56" s="85"/>
      <c r="CO56" s="85">
        <v>0</v>
      </c>
      <c r="CP56" s="85">
        <v>3.7907245702690898E-2</v>
      </c>
      <c r="CQ56" s="85">
        <v>5.5315080663960743E-2</v>
      </c>
      <c r="CR56" s="85">
        <v>1.7262955440053671E-2</v>
      </c>
      <c r="CS56" s="85">
        <v>2.6987574992201571E-2</v>
      </c>
      <c r="CT56" s="85">
        <v>3.2117746106571393E-2</v>
      </c>
      <c r="CU56" s="85">
        <v>8.5284408644512089E-2</v>
      </c>
      <c r="CV56" s="85"/>
      <c r="CW56" s="85"/>
      <c r="CX56" s="85">
        <v>7.3566979952666908E-2</v>
      </c>
      <c r="CY56" s="85">
        <v>7.7966556080627761E-2</v>
      </c>
      <c r="CZ56" s="85">
        <v>0</v>
      </c>
      <c r="DA56" s="85">
        <v>0.11376460573878032</v>
      </c>
      <c r="DB56" s="85">
        <v>0.12321433812057145</v>
      </c>
      <c r="DC56" s="85"/>
      <c r="DD56" s="85">
        <v>0</v>
      </c>
      <c r="DE56" s="85">
        <v>9.0319632260437516E-2</v>
      </c>
      <c r="DF56" s="85"/>
      <c r="DG56" s="85"/>
      <c r="DH56" s="85">
        <v>0</v>
      </c>
      <c r="DI56" s="85">
        <v>1.1575244603971141E-2</v>
      </c>
      <c r="DJ56" s="85"/>
      <c r="DK56" s="85">
        <v>0.17409594864026554</v>
      </c>
      <c r="DL56" s="85">
        <v>4.3615492373014306E-2</v>
      </c>
      <c r="DM56" s="85"/>
      <c r="DN56" s="85"/>
      <c r="DO56" s="85"/>
      <c r="DP56" s="85">
        <v>8.7230971230699367E-2</v>
      </c>
      <c r="DQ56" s="85">
        <v>9.1526294187309273E-2</v>
      </c>
      <c r="DR56" s="85">
        <v>0.18099524268057596</v>
      </c>
      <c r="DS56" s="85"/>
      <c r="DT56" s="85"/>
      <c r="DU56" s="85"/>
      <c r="DV56" s="85"/>
      <c r="DW56" s="85"/>
      <c r="DX56" s="85"/>
    </row>
    <row r="57" spans="1:158" s="86" customFormat="1" ht="12">
      <c r="A57" s="83" t="s">
        <v>319</v>
      </c>
      <c r="B57" s="85">
        <v>0.45761792879089103</v>
      </c>
      <c r="C57" s="85">
        <v>0.52171512697828493</v>
      </c>
      <c r="D57" s="85">
        <v>0.5660431654676259</v>
      </c>
      <c r="E57" s="85">
        <v>0.60889703753739266</v>
      </c>
      <c r="F57" s="85">
        <v>0.51178971781986859</v>
      </c>
      <c r="G57" s="85">
        <v>0.5258344764517604</v>
      </c>
      <c r="H57" s="85">
        <v>0.54686778513159917</v>
      </c>
      <c r="I57" s="85">
        <v>0.51312964492155244</v>
      </c>
      <c r="J57" s="85">
        <v>0.54193668183084209</v>
      </c>
      <c r="K57" s="85">
        <v>0.69366976538291281</v>
      </c>
      <c r="L57" s="85">
        <v>0.51715374841168993</v>
      </c>
      <c r="M57" s="85">
        <v>0.50233347475604584</v>
      </c>
      <c r="N57" s="85">
        <v>0.53902439024390247</v>
      </c>
      <c r="O57" s="85">
        <v>0.5812833304661964</v>
      </c>
      <c r="P57" s="85">
        <v>0.55934128336172628</v>
      </c>
      <c r="Q57" s="85">
        <v>0.63189178110268496</v>
      </c>
      <c r="R57" s="85">
        <v>0.5853726362625139</v>
      </c>
      <c r="S57" s="85">
        <v>0.60306760453302066</v>
      </c>
      <c r="T57" s="85">
        <v>0.5684045472363779</v>
      </c>
      <c r="U57" s="85">
        <v>0.53041937389249849</v>
      </c>
      <c r="V57" s="85">
        <v>0.54674077817079336</v>
      </c>
      <c r="W57" s="85">
        <v>0.57482441923284711</v>
      </c>
      <c r="X57" s="85">
        <v>0.4916833000665336</v>
      </c>
      <c r="Y57" s="85">
        <v>0.57859973579920743</v>
      </c>
      <c r="Z57" s="85">
        <v>0.58208350222942851</v>
      </c>
      <c r="AA57" s="85">
        <v>0.49624687239366139</v>
      </c>
      <c r="AB57" s="85">
        <v>0.58694770976895017</v>
      </c>
      <c r="AC57" s="85">
        <v>0.55837563451776651</v>
      </c>
      <c r="AD57" s="85">
        <v>0.53032508491023778</v>
      </c>
      <c r="AE57" s="85">
        <v>0.52408202193609921</v>
      </c>
      <c r="AF57" s="85">
        <v>0.48412698412698413</v>
      </c>
      <c r="AG57" s="85">
        <v>0.51964285714285718</v>
      </c>
      <c r="AH57" s="85">
        <v>0.55722014148980437</v>
      </c>
      <c r="AI57" s="85">
        <v>0.53433476394849788</v>
      </c>
      <c r="AJ57" s="85">
        <v>0.50639795265515031</v>
      </c>
      <c r="AK57" s="85">
        <v>0.61538461538461542</v>
      </c>
      <c r="AL57" s="85">
        <v>0.55097312326227987</v>
      </c>
      <c r="AM57" s="85">
        <v>0.50875055383252099</v>
      </c>
      <c r="AN57" s="85">
        <v>0.54298486932599721</v>
      </c>
      <c r="AO57" s="85">
        <v>0.52216383724063598</v>
      </c>
      <c r="AP57" s="85">
        <v>0.50055617352614012</v>
      </c>
      <c r="AQ57" s="85">
        <v>0.62308598351001176</v>
      </c>
      <c r="AR57" s="85">
        <v>0.59294253760123405</v>
      </c>
      <c r="AS57" s="85">
        <v>0.59963603275705191</v>
      </c>
      <c r="AT57" s="85">
        <v>0.57094903875495884</v>
      </c>
      <c r="AU57" s="85">
        <v>0.55968331303288676</v>
      </c>
      <c r="AV57" s="85">
        <v>0.53611880191291217</v>
      </c>
      <c r="AW57" s="85">
        <v>0.54916282728396448</v>
      </c>
      <c r="AX57" s="85">
        <v>0.54715672676837723</v>
      </c>
      <c r="AY57" s="85">
        <v>0.56194029850746263</v>
      </c>
      <c r="AZ57" s="85">
        <v>0.54113924050632911</v>
      </c>
      <c r="BA57" s="85">
        <v>0.45370370370370372</v>
      </c>
      <c r="BB57" s="85">
        <v>0.543338683788122</v>
      </c>
      <c r="BC57" s="85">
        <v>0.52701688555347093</v>
      </c>
      <c r="BD57" s="85">
        <v>0.52978453738910014</v>
      </c>
      <c r="BE57" s="85">
        <v>0.54239999999999999</v>
      </c>
      <c r="BF57" s="85">
        <v>0.54614139233675119</v>
      </c>
      <c r="BG57" s="85">
        <v>0.48620361560418651</v>
      </c>
      <c r="BH57" s="85">
        <v>0.52863924050632916</v>
      </c>
      <c r="BI57" s="85">
        <v>0.56475716064757164</v>
      </c>
      <c r="BJ57" s="85">
        <v>0.50926249563089832</v>
      </c>
      <c r="BK57" s="85">
        <v>0.48357242017584451</v>
      </c>
      <c r="BL57" s="85">
        <v>0.5054662379421222</v>
      </c>
      <c r="BM57" s="85">
        <v>0.51264817304167176</v>
      </c>
      <c r="BN57" s="85">
        <v>0.57118055555555558</v>
      </c>
      <c r="BO57" s="85">
        <v>0.48084544253632761</v>
      </c>
      <c r="BP57" s="85">
        <v>0.61717062634989206</v>
      </c>
      <c r="BQ57" s="85">
        <v>0.55884879725085912</v>
      </c>
      <c r="BR57" s="85">
        <v>0.55300158943636146</v>
      </c>
      <c r="BS57" s="85">
        <v>0.55766944114149819</v>
      </c>
      <c r="BT57" s="85">
        <v>0.58833979328165376</v>
      </c>
      <c r="BU57" s="85">
        <v>0.489769820971867</v>
      </c>
      <c r="BV57" s="85">
        <v>0.52704576976421635</v>
      </c>
      <c r="BW57" s="85">
        <v>0.5796238244514107</v>
      </c>
      <c r="BX57" s="85">
        <v>0.56819635433322668</v>
      </c>
      <c r="BY57" s="85">
        <v>0.51515151515151514</v>
      </c>
      <c r="BZ57" s="85">
        <v>0.58399098083427281</v>
      </c>
      <c r="CA57" s="85">
        <v>0.5183277194372895</v>
      </c>
      <c r="CB57" s="85">
        <v>0.48717948717948717</v>
      </c>
      <c r="CC57" s="85">
        <v>0.58699633699633702</v>
      </c>
      <c r="CD57" s="85">
        <v>0.53947368421052633</v>
      </c>
      <c r="CE57" s="85">
        <v>0.52467685076380732</v>
      </c>
      <c r="CF57" s="85">
        <v>0.56261022927689597</v>
      </c>
      <c r="CG57" s="85">
        <v>0.54131214401237604</v>
      </c>
      <c r="CH57" s="85">
        <v>0.57451923076923073</v>
      </c>
      <c r="CI57" s="85">
        <v>0.56257744733581161</v>
      </c>
      <c r="CJ57" s="85">
        <v>0.53562447611064545</v>
      </c>
      <c r="CK57" s="85">
        <v>0.55473163841807904</v>
      </c>
      <c r="CL57" s="85">
        <v>0.54853195164075996</v>
      </c>
      <c r="CM57" s="85">
        <v>0.57751004016064256</v>
      </c>
      <c r="CN57" s="85">
        <v>0.48903878583473864</v>
      </c>
      <c r="CO57" s="85">
        <v>0.54713756764454569</v>
      </c>
      <c r="CP57" s="85">
        <v>0.59854256376283532</v>
      </c>
      <c r="CQ57" s="85">
        <v>0.54700796514398531</v>
      </c>
      <c r="CR57" s="85">
        <v>0.53856655290102384</v>
      </c>
      <c r="CS57" s="85">
        <v>0.55187319884726227</v>
      </c>
      <c r="CT57" s="85">
        <v>0.55125706489962967</v>
      </c>
      <c r="CU57" s="85">
        <v>0.57328990228013033</v>
      </c>
      <c r="CV57" s="85">
        <v>0.64451476793248941</v>
      </c>
      <c r="CW57" s="85">
        <v>0.51732473811442381</v>
      </c>
      <c r="CX57" s="85">
        <v>0.60681520314547832</v>
      </c>
      <c r="CY57" s="85">
        <v>0.58874034097878081</v>
      </c>
      <c r="CZ57" s="85">
        <v>0.53189726594863296</v>
      </c>
      <c r="DA57" s="85">
        <v>0.54705307717355911</v>
      </c>
      <c r="DB57" s="85">
        <v>0.50213805742211359</v>
      </c>
      <c r="DC57" s="85">
        <v>0.41592920353982299</v>
      </c>
      <c r="DD57" s="85">
        <v>0.58988256549232154</v>
      </c>
      <c r="DE57" s="85">
        <v>0.53044456949915586</v>
      </c>
      <c r="DF57" s="85">
        <v>0.56834532374100721</v>
      </c>
      <c r="DG57" s="85">
        <v>0.54606525911708248</v>
      </c>
      <c r="DH57" s="85">
        <v>0.56329700904242985</v>
      </c>
      <c r="DI57" s="85">
        <v>0.56269609434166401</v>
      </c>
      <c r="DJ57" s="85">
        <v>0.50861079219288174</v>
      </c>
      <c r="DK57" s="85">
        <v>0.51504297994269344</v>
      </c>
      <c r="DL57" s="85">
        <v>0.55204060913705588</v>
      </c>
      <c r="DM57" s="85">
        <v>0.58666666666666667</v>
      </c>
      <c r="DN57" s="85">
        <v>0.61848124428179319</v>
      </c>
      <c r="DO57" s="85">
        <v>0.60720614294152397</v>
      </c>
      <c r="DP57" s="85">
        <v>0.54901256732495507</v>
      </c>
      <c r="DQ57" s="85">
        <v>0.53514445881845618</v>
      </c>
      <c r="DR57" s="85">
        <v>0.57863145258103243</v>
      </c>
      <c r="DS57" s="85">
        <v>0.56203288490284009</v>
      </c>
      <c r="DT57" s="85">
        <v>0.64406779661016944</v>
      </c>
      <c r="DU57" s="85">
        <v>0.4</v>
      </c>
      <c r="DV57" s="85"/>
      <c r="DW57" s="85"/>
      <c r="DX57" s="85">
        <v>0.54717566728739908</v>
      </c>
      <c r="DY57" s="88"/>
      <c r="DZ57" s="88"/>
      <c r="EA57" s="88"/>
      <c r="EB57" s="88"/>
      <c r="EC57" s="88"/>
      <c r="ED57" s="88"/>
      <c r="EE57" s="88"/>
      <c r="EF57" s="88"/>
      <c r="EG57" s="88"/>
      <c r="EH57" s="88"/>
      <c r="EI57" s="88"/>
      <c r="EJ57" s="88"/>
      <c r="EK57" s="88"/>
      <c r="EL57" s="88"/>
      <c r="EM57" s="88"/>
      <c r="EN57" s="88"/>
      <c r="EO57" s="88"/>
      <c r="EP57" s="88"/>
      <c r="EQ57" s="88"/>
      <c r="ER57" s="88"/>
      <c r="ES57" s="88"/>
      <c r="ET57" s="88"/>
      <c r="EU57" s="88"/>
      <c r="EV57" s="88"/>
      <c r="EW57" s="88"/>
      <c r="EX57" s="88"/>
      <c r="EY57" s="88"/>
      <c r="EZ57" s="88"/>
      <c r="FA57" s="88"/>
      <c r="FB57" s="88"/>
    </row>
    <row r="58" spans="1:158" s="86" customFormat="1" ht="12">
      <c r="A58" s="84" t="s">
        <v>206</v>
      </c>
      <c r="B58" s="85">
        <v>0.1307277628032345</v>
      </c>
      <c r="C58" s="85">
        <v>0.21875</v>
      </c>
      <c r="D58" s="85">
        <v>0.16151202749140894</v>
      </c>
      <c r="E58" s="85">
        <v>0.18699186991869918</v>
      </c>
      <c r="F58" s="85">
        <v>0.12377850162866449</v>
      </c>
      <c r="G58" s="85">
        <v>0.14285714285714285</v>
      </c>
      <c r="H58" s="85">
        <v>0.17557251908396945</v>
      </c>
      <c r="I58" s="85">
        <v>8.3333333333333329E-2</v>
      </c>
      <c r="J58" s="85">
        <v>0.14277215942891136</v>
      </c>
      <c r="K58" s="85">
        <v>0</v>
      </c>
      <c r="L58" s="85">
        <v>6.7961165048543687E-2</v>
      </c>
      <c r="M58" s="85"/>
      <c r="N58" s="85"/>
      <c r="O58" s="85">
        <v>6.6037735849056603E-2</v>
      </c>
      <c r="P58" s="85"/>
      <c r="Q58" s="85">
        <v>0.12121212121212122</v>
      </c>
      <c r="R58" s="85">
        <v>0.15</v>
      </c>
      <c r="S58" s="85">
        <v>0.12529550827423167</v>
      </c>
      <c r="T58" s="85"/>
      <c r="U58" s="85">
        <v>0.125</v>
      </c>
      <c r="V58" s="85">
        <v>0.125</v>
      </c>
      <c r="W58" s="85">
        <v>0.12903225806451613</v>
      </c>
      <c r="X58" s="85">
        <v>0.14285714285714285</v>
      </c>
      <c r="Y58" s="85">
        <v>0.18</v>
      </c>
      <c r="Z58" s="85">
        <v>0.16129032258064516</v>
      </c>
      <c r="AA58" s="85"/>
      <c r="AB58" s="85">
        <v>0.15865384615384615</v>
      </c>
      <c r="AC58" s="85">
        <v>0.16876971608832808</v>
      </c>
      <c r="AD58" s="85">
        <v>0.1875</v>
      </c>
      <c r="AE58" s="85">
        <v>0.21428571428571427</v>
      </c>
      <c r="AF58" s="85"/>
      <c r="AG58" s="85">
        <v>0.2076923076923077</v>
      </c>
      <c r="AH58" s="85">
        <v>0.1</v>
      </c>
      <c r="AI58" s="85"/>
      <c r="AJ58" s="85">
        <v>0.15086206896551724</v>
      </c>
      <c r="AK58" s="85">
        <v>9.4827586206896547E-2</v>
      </c>
      <c r="AL58" s="85">
        <v>0.13128491620111732</v>
      </c>
      <c r="AM58" s="85">
        <v>0.14927048260381592</v>
      </c>
      <c r="AN58" s="85">
        <v>0.15887850467289719</v>
      </c>
      <c r="AO58" s="85">
        <v>0.15030060120240482</v>
      </c>
      <c r="AP58" s="85">
        <v>0.13372093023255813</v>
      </c>
      <c r="AQ58" s="85">
        <v>0.33333333333333331</v>
      </c>
      <c r="AR58" s="85">
        <v>7.9166666666666663E-2</v>
      </c>
      <c r="AS58" s="85"/>
      <c r="AT58" s="85">
        <v>0.10526315789473684</v>
      </c>
      <c r="AU58" s="85">
        <v>0.15488215488215487</v>
      </c>
      <c r="AV58" s="85">
        <v>0.16</v>
      </c>
      <c r="AW58" s="85">
        <v>0.15527950310559005</v>
      </c>
      <c r="AX58" s="85">
        <v>0.12406015037593984</v>
      </c>
      <c r="AY58" s="85"/>
      <c r="AZ58" s="85"/>
      <c r="BA58" s="85">
        <v>0.05</v>
      </c>
      <c r="BB58" s="85">
        <v>0.11888111888111888</v>
      </c>
      <c r="BC58" s="85">
        <v>0.1875</v>
      </c>
      <c r="BD58" s="85">
        <v>0.11877394636015326</v>
      </c>
      <c r="BE58" s="85">
        <v>0.16455696202531644</v>
      </c>
      <c r="BF58" s="85">
        <v>9.0909090909090912E-2</v>
      </c>
      <c r="BG58" s="85">
        <v>0.17721518987341772</v>
      </c>
      <c r="BH58" s="85">
        <v>0.14871794871794872</v>
      </c>
      <c r="BI58" s="85">
        <v>0.2413793103448276</v>
      </c>
      <c r="BJ58" s="85">
        <v>6.4935064935064929E-2</v>
      </c>
      <c r="BK58" s="85">
        <v>0.15748031496062992</v>
      </c>
      <c r="BL58" s="85">
        <v>0.11627906976744186</v>
      </c>
      <c r="BM58" s="85">
        <v>0.12942989214175654</v>
      </c>
      <c r="BN58" s="85">
        <v>0.11764705882352941</v>
      </c>
      <c r="BO58" s="85">
        <v>0.13402061855670103</v>
      </c>
      <c r="BP58" s="85">
        <v>0.16853932584269662</v>
      </c>
      <c r="BQ58" s="85">
        <v>0.15384615384615385</v>
      </c>
      <c r="BR58" s="85">
        <v>0.1409090909090909</v>
      </c>
      <c r="BS58" s="85"/>
      <c r="BT58" s="85">
        <v>0.18116683725690891</v>
      </c>
      <c r="BU58" s="85">
        <v>0.15764705882352942</v>
      </c>
      <c r="BV58" s="85">
        <v>9.6590909090909088E-2</v>
      </c>
      <c r="BW58" s="85">
        <v>0.1257995735607676</v>
      </c>
      <c r="BX58" s="85">
        <v>0.15632633121641426</v>
      </c>
      <c r="BY58" s="85">
        <v>0.12531328320802004</v>
      </c>
      <c r="BZ58" s="85">
        <v>0</v>
      </c>
      <c r="CA58" s="85">
        <v>9.7744360902255634E-2</v>
      </c>
      <c r="CB58" s="85"/>
      <c r="CC58" s="85">
        <v>0.12990936555891239</v>
      </c>
      <c r="CD58" s="85">
        <v>0.10732984293193717</v>
      </c>
      <c r="CE58" s="85">
        <v>1.4705882352941176E-2</v>
      </c>
      <c r="CF58" s="85">
        <v>0.13190184049079753</v>
      </c>
      <c r="CG58" s="85">
        <v>0.11632155907429964</v>
      </c>
      <c r="CH58" s="85">
        <v>0.25</v>
      </c>
      <c r="CI58" s="85">
        <v>4.7619047619047616E-2</v>
      </c>
      <c r="CJ58" s="85">
        <v>0.1111111111111111</v>
      </c>
      <c r="CK58" s="85">
        <v>0.11904761904761904</v>
      </c>
      <c r="CL58" s="85">
        <v>0.21739130434782608</v>
      </c>
      <c r="CM58" s="85"/>
      <c r="CN58" s="85">
        <v>0</v>
      </c>
      <c r="CO58" s="85">
        <v>0.12080536912751678</v>
      </c>
      <c r="CP58" s="85">
        <v>0.12871287128712872</v>
      </c>
      <c r="CQ58" s="85">
        <v>0.12990196078431374</v>
      </c>
      <c r="CR58" s="85">
        <v>0.14886731391585761</v>
      </c>
      <c r="CS58" s="85">
        <v>0.10823529411764705</v>
      </c>
      <c r="CT58" s="85">
        <v>0.1271067415730337</v>
      </c>
      <c r="CU58" s="85">
        <v>0.2</v>
      </c>
      <c r="CV58" s="85">
        <v>0.21621621621621623</v>
      </c>
      <c r="CW58" s="85">
        <v>0.16666666666666666</v>
      </c>
      <c r="CX58" s="85">
        <v>0.15662650602409639</v>
      </c>
      <c r="CY58" s="85">
        <v>0.18211920529801323</v>
      </c>
      <c r="CZ58" s="85">
        <v>3.6809815950920248E-2</v>
      </c>
      <c r="DA58" s="85">
        <v>0.11162790697674418</v>
      </c>
      <c r="DB58" s="85">
        <v>0</v>
      </c>
      <c r="DC58" s="85"/>
      <c r="DD58" s="85">
        <v>0</v>
      </c>
      <c r="DE58" s="85">
        <v>8.666666666666667E-2</v>
      </c>
      <c r="DF58" s="85">
        <v>0.31818181818181818</v>
      </c>
      <c r="DG58" s="85">
        <v>0.16161616161616163</v>
      </c>
      <c r="DH58" s="85">
        <v>0.14873417721518986</v>
      </c>
      <c r="DI58" s="85">
        <v>0.13402061855670103</v>
      </c>
      <c r="DJ58" s="85">
        <v>0.16346153846153846</v>
      </c>
      <c r="DK58" s="85">
        <v>0.21568627450980393</v>
      </c>
      <c r="DL58" s="85">
        <v>0.15956727518593644</v>
      </c>
      <c r="DM58" s="85">
        <v>0.16470588235294117</v>
      </c>
      <c r="DN58" s="85">
        <v>2.1052631578947368E-2</v>
      </c>
      <c r="DO58" s="85">
        <v>8.8888888888888892E-2</v>
      </c>
      <c r="DP58" s="85">
        <v>0.21008403361344538</v>
      </c>
      <c r="DQ58" s="85"/>
      <c r="DR58" s="85">
        <v>0</v>
      </c>
      <c r="DS58" s="85">
        <v>9.8290598290598288E-2</v>
      </c>
      <c r="DT58" s="85"/>
      <c r="DU58" s="85"/>
      <c r="DV58" s="85"/>
      <c r="DW58" s="85">
        <v>7.407407407407407E-2</v>
      </c>
      <c r="DX58" s="85">
        <v>0.19354838709677419</v>
      </c>
    </row>
    <row r="59" spans="1:158" s="86" customFormat="1" ht="12">
      <c r="A59" s="84" t="s">
        <v>209</v>
      </c>
      <c r="B59" s="85"/>
      <c r="C59" s="85">
        <v>0.22950819672131151</v>
      </c>
      <c r="D59" s="85">
        <v>0</v>
      </c>
      <c r="E59" s="85">
        <v>9.0909090909090912E-2</v>
      </c>
      <c r="F59" s="85"/>
      <c r="G59" s="85"/>
      <c r="H59" s="85">
        <v>5.2631578947368425E-2</v>
      </c>
      <c r="I59" s="85">
        <v>4.5454545454545449E-2</v>
      </c>
      <c r="J59" s="85">
        <v>8.620689655172413E-2</v>
      </c>
      <c r="K59" s="85"/>
      <c r="L59" s="85"/>
      <c r="M59" s="85"/>
      <c r="N59" s="85">
        <v>0</v>
      </c>
      <c r="O59" s="85">
        <v>0</v>
      </c>
      <c r="P59" s="85"/>
      <c r="Q59" s="85"/>
      <c r="R59" s="85"/>
      <c r="S59" s="85"/>
      <c r="T59" s="85"/>
      <c r="U59" s="85">
        <v>0</v>
      </c>
      <c r="V59" s="85">
        <v>0</v>
      </c>
      <c r="W59" s="85"/>
      <c r="X59" s="85">
        <v>0.36363636363636359</v>
      </c>
      <c r="Y59" s="85">
        <v>0</v>
      </c>
      <c r="Z59" s="85"/>
      <c r="AA59" s="85"/>
      <c r="AB59" s="85"/>
      <c r="AC59" s="85">
        <v>8.3333333333333329E-2</v>
      </c>
      <c r="AD59" s="85"/>
      <c r="AE59" s="85"/>
      <c r="AF59" s="85"/>
      <c r="AG59" s="85"/>
      <c r="AH59" s="85">
        <v>5.2631578947368418E-2</v>
      </c>
      <c r="AI59" s="85">
        <v>1.9607843137254902E-2</v>
      </c>
      <c r="AJ59" s="85">
        <v>0</v>
      </c>
      <c r="AK59" s="85">
        <v>0</v>
      </c>
      <c r="AL59" s="85">
        <v>2.9556650246305421E-2</v>
      </c>
      <c r="AM59" s="85"/>
      <c r="AN59" s="85"/>
      <c r="AO59" s="85"/>
      <c r="AP59" s="85">
        <v>0.1111111111111111</v>
      </c>
      <c r="AQ59" s="85">
        <v>5.8823529411764698E-2</v>
      </c>
      <c r="AR59" s="85">
        <v>0</v>
      </c>
      <c r="AS59" s="85">
        <v>0.15172413793103451</v>
      </c>
      <c r="AT59" s="85">
        <v>0.11353711790393013</v>
      </c>
      <c r="AU59" s="85"/>
      <c r="AV59" s="85">
        <v>0.16326530612244897</v>
      </c>
      <c r="AW59" s="85">
        <v>0.16326530612244897</v>
      </c>
      <c r="AX59" s="85"/>
      <c r="AY59" s="85">
        <v>0</v>
      </c>
      <c r="AZ59" s="85"/>
      <c r="BA59" s="85"/>
      <c r="BB59" s="85">
        <v>0</v>
      </c>
      <c r="BC59" s="85"/>
      <c r="BD59" s="85"/>
      <c r="BE59" s="85"/>
      <c r="BF59" s="85">
        <v>0</v>
      </c>
      <c r="BG59" s="85"/>
      <c r="BH59" s="85">
        <v>0</v>
      </c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>
        <v>1.3888888888888888E-2</v>
      </c>
      <c r="BU59" s="85">
        <v>0</v>
      </c>
      <c r="BV59" s="85"/>
      <c r="BW59" s="85"/>
      <c r="BX59" s="85">
        <v>1.2048192771084338E-2</v>
      </c>
      <c r="BY59" s="85">
        <v>5.7142857142857148E-2</v>
      </c>
      <c r="BZ59" s="85"/>
      <c r="CA59" s="85">
        <v>5.7142857142857148E-2</v>
      </c>
      <c r="CB59" s="85"/>
      <c r="CC59" s="85"/>
      <c r="CD59" s="85">
        <v>0</v>
      </c>
      <c r="CE59" s="85">
        <v>0</v>
      </c>
      <c r="CF59" s="85"/>
      <c r="CG59" s="85">
        <v>3.3057851239669415E-2</v>
      </c>
      <c r="CH59" s="85">
        <v>0.1111111111111111</v>
      </c>
      <c r="CI59" s="85">
        <v>5.5555555555555546E-2</v>
      </c>
      <c r="CJ59" s="85"/>
      <c r="CK59" s="85">
        <v>8.3333333333333343E-2</v>
      </c>
      <c r="CL59" s="85">
        <v>5.1546391752577317E-2</v>
      </c>
      <c r="CM59" s="85"/>
      <c r="CN59" s="85">
        <v>0</v>
      </c>
      <c r="CO59" s="85">
        <v>5.8823529411764698E-2</v>
      </c>
      <c r="CP59" s="85">
        <v>0</v>
      </c>
      <c r="CQ59" s="85">
        <v>2.2222222222222223E-2</v>
      </c>
      <c r="CR59" s="85">
        <v>4.6511627906976744E-2</v>
      </c>
      <c r="CS59" s="85">
        <v>3.7037037037037028E-2</v>
      </c>
      <c r="CT59" s="85">
        <v>3.3492822966507178E-2</v>
      </c>
      <c r="CU59" s="85">
        <v>3.8461538461538457E-2</v>
      </c>
      <c r="CV59" s="85"/>
      <c r="CW59" s="85">
        <v>0</v>
      </c>
      <c r="CX59" s="85">
        <v>4.7619047619047616E-2</v>
      </c>
      <c r="CY59" s="85">
        <v>3.4883720930232558E-2</v>
      </c>
      <c r="CZ59" s="85">
        <v>3.4482758620689655E-2</v>
      </c>
      <c r="DA59" s="85">
        <v>0</v>
      </c>
      <c r="DB59" s="85">
        <v>4.7058823529411757E-2</v>
      </c>
      <c r="DC59" s="85"/>
      <c r="DD59" s="85">
        <v>3.03030303030303E-2</v>
      </c>
      <c r="DE59" s="85">
        <v>3.5928143712574856E-2</v>
      </c>
      <c r="DF59" s="85">
        <v>3.7037037037037028E-2</v>
      </c>
      <c r="DG59" s="85">
        <v>0</v>
      </c>
      <c r="DH59" s="85">
        <v>0</v>
      </c>
      <c r="DI59" s="85">
        <v>0</v>
      </c>
      <c r="DJ59" s="85">
        <v>0</v>
      </c>
      <c r="DK59" s="85">
        <v>2.3255813953488368E-2</v>
      </c>
      <c r="DL59" s="85">
        <v>1.3793103448275862E-2</v>
      </c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</row>
    <row r="60" spans="1:158" s="86" customFormat="1" ht="12">
      <c r="A60" s="84" t="s">
        <v>207</v>
      </c>
      <c r="B60" s="85">
        <v>0</v>
      </c>
      <c r="C60" s="85">
        <v>3.5714285714285712E-2</v>
      </c>
      <c r="D60" s="85">
        <v>3.0769230769230771E-2</v>
      </c>
      <c r="E60" s="85">
        <v>4.9180327868852458E-2</v>
      </c>
      <c r="F60" s="85">
        <v>5.7142857142857141E-2</v>
      </c>
      <c r="G60" s="85">
        <v>0</v>
      </c>
      <c r="H60" s="85">
        <v>0</v>
      </c>
      <c r="I60" s="85">
        <v>2.9411764705882353E-2</v>
      </c>
      <c r="J60" s="85">
        <v>3.2148900169204735E-2</v>
      </c>
      <c r="K60" s="85">
        <v>0</v>
      </c>
      <c r="L60" s="85">
        <v>1.8867924528301886E-2</v>
      </c>
      <c r="M60" s="85">
        <v>4.0540540540540543E-2</v>
      </c>
      <c r="N60" s="85">
        <v>9.3023255813953487E-2</v>
      </c>
      <c r="O60" s="85">
        <v>3.4934497816593885E-2</v>
      </c>
      <c r="P60" s="85">
        <v>0</v>
      </c>
      <c r="Q60" s="85">
        <v>0.04</v>
      </c>
      <c r="R60" s="85">
        <v>2.1428571428571429E-2</v>
      </c>
      <c r="S60" s="85">
        <v>2.197802197802198E-2</v>
      </c>
      <c r="T60" s="85">
        <v>0</v>
      </c>
      <c r="U60" s="85">
        <v>0</v>
      </c>
      <c r="V60" s="85">
        <v>0</v>
      </c>
      <c r="W60" s="85">
        <v>7.6923076923076927E-2</v>
      </c>
      <c r="X60" s="85">
        <v>5.5837563451776651E-2</v>
      </c>
      <c r="Y60" s="85">
        <v>5.3191489361702128E-2</v>
      </c>
      <c r="Z60" s="85">
        <v>3.048780487804878E-2</v>
      </c>
      <c r="AA60" s="85">
        <v>2.1428571428571429E-2</v>
      </c>
      <c r="AB60" s="85">
        <v>8.8435374149659865E-2</v>
      </c>
      <c r="AC60" s="85">
        <v>5.3550640279394643E-2</v>
      </c>
      <c r="AD60" s="85">
        <v>4.1666666666666664E-2</v>
      </c>
      <c r="AE60" s="85">
        <v>2.5000000000000001E-2</v>
      </c>
      <c r="AF60" s="85">
        <v>3.6363636363636362E-2</v>
      </c>
      <c r="AG60" s="85">
        <v>3.4965034965034968E-2</v>
      </c>
      <c r="AH60" s="85">
        <v>3.896103896103896E-2</v>
      </c>
      <c r="AI60" s="85">
        <v>8.1081081081081086E-2</v>
      </c>
      <c r="AJ60" s="85">
        <v>4.2328042328042326E-2</v>
      </c>
      <c r="AK60" s="85">
        <v>0.05</v>
      </c>
      <c r="AL60" s="85">
        <v>0.05</v>
      </c>
      <c r="AM60" s="85">
        <v>2.1084337349397589E-2</v>
      </c>
      <c r="AN60" s="85">
        <v>4.9723756906077346E-2</v>
      </c>
      <c r="AO60" s="85">
        <v>3.1189083820662766E-2</v>
      </c>
      <c r="AP60" s="85">
        <v>7.2463768115942032E-2</v>
      </c>
      <c r="AQ60" s="85">
        <v>0</v>
      </c>
      <c r="AR60" s="85">
        <v>0.04</v>
      </c>
      <c r="AS60" s="85">
        <v>0.1276595744680851</v>
      </c>
      <c r="AT60" s="85">
        <v>6.5217391304347824E-2</v>
      </c>
      <c r="AU60" s="85">
        <v>4.2944785276073622E-2</v>
      </c>
      <c r="AV60" s="85">
        <v>2.2988505747126436E-2</v>
      </c>
      <c r="AW60" s="85">
        <v>3.5999999999999997E-2</v>
      </c>
      <c r="AX60" s="85">
        <v>0</v>
      </c>
      <c r="AY60" s="85">
        <v>0.14285714285714285</v>
      </c>
      <c r="AZ60" s="85">
        <v>3.1914893617021274E-2</v>
      </c>
      <c r="BA60" s="85">
        <v>6.25E-2</v>
      </c>
      <c r="BB60" s="85">
        <v>3.6809815950920248E-2</v>
      </c>
      <c r="BC60" s="85">
        <v>2.3121387283236993E-2</v>
      </c>
      <c r="BD60" s="85">
        <v>1.6393442622950821E-2</v>
      </c>
      <c r="BE60" s="85">
        <v>4.2553191489361701E-2</v>
      </c>
      <c r="BF60" s="85">
        <v>5.8064516129032261E-2</v>
      </c>
      <c r="BG60" s="85">
        <v>1.5873015873015872E-2</v>
      </c>
      <c r="BH60" s="85">
        <v>3.214285714285714E-2</v>
      </c>
      <c r="BI60" s="85">
        <v>3.5714285714285712E-2</v>
      </c>
      <c r="BJ60" s="85">
        <v>5.8823529411764705E-2</v>
      </c>
      <c r="BK60" s="85">
        <v>9.433962264150943E-3</v>
      </c>
      <c r="BL60" s="85">
        <v>5.6603773584905662E-2</v>
      </c>
      <c r="BM60" s="85">
        <v>3.017241379310345E-2</v>
      </c>
      <c r="BN60" s="85">
        <v>0</v>
      </c>
      <c r="BO60" s="85">
        <v>1.9047619047619049E-2</v>
      </c>
      <c r="BP60" s="85">
        <v>1.2195121951219513E-2</v>
      </c>
      <c r="BQ60" s="85">
        <v>2.0202020202020204E-2</v>
      </c>
      <c r="BR60" s="85">
        <v>1.4204545454545454E-2</v>
      </c>
      <c r="BS60" s="85">
        <v>3.9473684210526314E-2</v>
      </c>
      <c r="BT60" s="85">
        <v>5.3763440860215058E-3</v>
      </c>
      <c r="BU60" s="85">
        <v>5.6338028169014086E-2</v>
      </c>
      <c r="BV60" s="85">
        <v>6.6666666666666666E-2</v>
      </c>
      <c r="BW60" s="85">
        <v>0</v>
      </c>
      <c r="BX60" s="85">
        <v>2.3746701846965697E-2</v>
      </c>
      <c r="BY60" s="85">
        <v>0.16</v>
      </c>
      <c r="BZ60" s="85">
        <v>0</v>
      </c>
      <c r="CA60" s="85">
        <v>2.4096385542168676E-2</v>
      </c>
      <c r="CB60" s="85">
        <v>0</v>
      </c>
      <c r="CC60" s="85">
        <v>3.4482758620689655E-2</v>
      </c>
      <c r="CD60" s="85">
        <v>5.128205128205128E-2</v>
      </c>
      <c r="CE60" s="85">
        <v>1.2658227848101266E-2</v>
      </c>
      <c r="CF60" s="85">
        <v>7.407407407407407E-2</v>
      </c>
      <c r="CG60" s="85">
        <v>4.0816326530612242E-2</v>
      </c>
      <c r="CH60" s="85">
        <v>0.02</v>
      </c>
      <c r="CI60" s="85">
        <v>0.11428571428571428</v>
      </c>
      <c r="CJ60" s="85">
        <v>2.7027027027027029E-2</v>
      </c>
      <c r="CK60" s="85">
        <v>4.8507462686567165E-2</v>
      </c>
      <c r="CL60" s="85">
        <v>0.03</v>
      </c>
      <c r="CM60" s="85">
        <v>5.5555555555555552E-2</v>
      </c>
      <c r="CN60" s="85">
        <v>9.3023255813953487E-2</v>
      </c>
      <c r="CO60" s="85">
        <v>3.9215686274509803E-2</v>
      </c>
      <c r="CP60" s="85">
        <v>0</v>
      </c>
      <c r="CQ60" s="85">
        <v>0</v>
      </c>
      <c r="CR60" s="85">
        <v>0.16666666666666666</v>
      </c>
      <c r="CS60" s="85">
        <v>0</v>
      </c>
      <c r="CT60" s="85">
        <v>3.2338308457711441E-2</v>
      </c>
      <c r="CU60" s="85">
        <v>2.7272727272727271E-2</v>
      </c>
      <c r="CV60" s="85">
        <v>0</v>
      </c>
      <c r="CW60" s="85">
        <v>0</v>
      </c>
      <c r="CX60" s="85">
        <v>2.2988505747126436E-2</v>
      </c>
      <c r="CY60" s="85">
        <v>2.3148148148148147E-2</v>
      </c>
      <c r="CZ60" s="85">
        <v>3.4482758620689655E-2</v>
      </c>
      <c r="DA60" s="85">
        <v>3.4482758620689655E-2</v>
      </c>
      <c r="DB60" s="85">
        <v>0</v>
      </c>
      <c r="DC60" s="85">
        <v>0</v>
      </c>
      <c r="DD60" s="85">
        <v>5.2631578947368418E-2</v>
      </c>
      <c r="DE60" s="85">
        <v>2.4590163934426229E-2</v>
      </c>
      <c r="DF60" s="85">
        <v>0.16981132075471697</v>
      </c>
      <c r="DG60" s="85">
        <v>0</v>
      </c>
      <c r="DH60" s="85">
        <v>0.125</v>
      </c>
      <c r="DI60" s="85">
        <v>0.10909090909090909</v>
      </c>
      <c r="DJ60" s="85">
        <v>0.21621621621621623</v>
      </c>
      <c r="DK60" s="85">
        <v>0</v>
      </c>
      <c r="DL60" s="85">
        <v>0.12264150943396226</v>
      </c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</row>
    <row r="61" spans="1:158" s="86" customFormat="1" ht="12">
      <c r="A61" s="84" t="s">
        <v>210</v>
      </c>
      <c r="B61" s="85">
        <v>7.3540766932548046E-2</v>
      </c>
      <c r="C61" s="85"/>
      <c r="D61" s="85"/>
      <c r="E61" s="85">
        <v>7.6984824888066822E-2</v>
      </c>
      <c r="F61" s="85">
        <v>5.430074671494179E-2</v>
      </c>
      <c r="G61" s="85">
        <v>9.2381789865680172E-2</v>
      </c>
      <c r="H61" s="85">
        <v>8.9336236353624796E-2</v>
      </c>
      <c r="I61" s="85">
        <v>7.258569203732014E-2</v>
      </c>
      <c r="J61" s="85">
        <v>7.0342623680171815E-2</v>
      </c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>
        <v>0.12791324750632643</v>
      </c>
      <c r="AN61" s="85"/>
      <c r="AO61" s="85">
        <v>0.12791324750632643</v>
      </c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>
        <v>0</v>
      </c>
      <c r="BO61" s="85">
        <v>9.7201709336933076E-2</v>
      </c>
      <c r="BP61" s="85"/>
      <c r="BQ61" s="85"/>
      <c r="BR61" s="85">
        <v>8.1001424447444223E-2</v>
      </c>
      <c r="BS61" s="85">
        <v>8.4683307376873504E-2</v>
      </c>
      <c r="BT61" s="85">
        <v>8.463182816266264E-2</v>
      </c>
      <c r="BU61" s="85">
        <v>0.15901580082319566</v>
      </c>
      <c r="BV61" s="85">
        <v>0.20481544109755451</v>
      </c>
      <c r="BW61" s="85">
        <v>0.15608215225606359</v>
      </c>
      <c r="BX61" s="85">
        <v>0.14795543179009443</v>
      </c>
      <c r="BY61" s="85">
        <v>0.10422560907922891</v>
      </c>
      <c r="BZ61" s="85"/>
      <c r="CA61" s="85">
        <v>0.11569409599375675</v>
      </c>
      <c r="CB61" s="85">
        <v>0.17724413171903755</v>
      </c>
      <c r="CC61" s="85"/>
      <c r="CD61" s="85">
        <v>8.1480459140229292E-2</v>
      </c>
      <c r="CE61" s="85">
        <v>0.26463533555272972</v>
      </c>
      <c r="CF61" s="85"/>
      <c r="CG61" s="85">
        <v>0.11669545873692239</v>
      </c>
      <c r="CH61" s="85">
        <v>0.16130153786071144</v>
      </c>
      <c r="CI61" s="85"/>
      <c r="CJ61" s="85"/>
      <c r="CK61" s="85">
        <v>0.16130153786071144</v>
      </c>
      <c r="CL61" s="85"/>
      <c r="CM61" s="85"/>
      <c r="CN61" s="85"/>
      <c r="CO61" s="85"/>
      <c r="CP61" s="85"/>
      <c r="CQ61" s="85">
        <v>0</v>
      </c>
      <c r="CR61" s="85"/>
      <c r="CS61" s="85"/>
      <c r="CT61" s="85">
        <v>0</v>
      </c>
      <c r="CU61" s="85"/>
      <c r="CV61" s="85"/>
      <c r="CW61" s="85"/>
      <c r="CX61" s="85"/>
      <c r="CY61" s="85"/>
      <c r="CZ61" s="85">
        <v>0</v>
      </c>
      <c r="DA61" s="85"/>
      <c r="DB61" s="85"/>
      <c r="DC61" s="85"/>
      <c r="DD61" s="85"/>
      <c r="DE61" s="85">
        <v>0</v>
      </c>
      <c r="DF61" s="85"/>
      <c r="DG61" s="85"/>
      <c r="DH61" s="85">
        <v>0.14179530537523005</v>
      </c>
      <c r="DI61" s="85">
        <v>0.13112254045451383</v>
      </c>
      <c r="DJ61" s="85"/>
      <c r="DK61" s="85"/>
      <c r="DL61" s="85">
        <v>0.14065047592006671</v>
      </c>
      <c r="DM61" s="85"/>
      <c r="DN61" s="85">
        <v>8.8365190306302785E-2</v>
      </c>
      <c r="DO61" s="85">
        <v>8.8365190306302785E-2</v>
      </c>
      <c r="DP61" s="85"/>
      <c r="DQ61" s="85"/>
      <c r="DR61" s="85"/>
      <c r="DS61" s="85">
        <v>0.16772227868817668</v>
      </c>
      <c r="DT61" s="85">
        <v>0.27997338357252061</v>
      </c>
      <c r="DU61" s="85">
        <v>0</v>
      </c>
      <c r="DV61" s="85"/>
      <c r="DW61" s="85"/>
      <c r="DX61" s="85">
        <v>0.14226795639314749</v>
      </c>
    </row>
    <row r="62" spans="1:158" s="86" customFormat="1" ht="12">
      <c r="A62" s="84" t="s">
        <v>309</v>
      </c>
      <c r="B62" s="85">
        <v>0.44571428571428573</v>
      </c>
      <c r="C62" s="85">
        <v>0.23076923076923078</v>
      </c>
      <c r="D62" s="85"/>
      <c r="E62" s="85"/>
      <c r="F62" s="85"/>
      <c r="G62" s="85">
        <v>0.45263157894736844</v>
      </c>
      <c r="H62" s="85">
        <v>0.42857142857142855</v>
      </c>
      <c r="I62" s="85"/>
      <c r="J62" s="85">
        <v>0.43771043771043772</v>
      </c>
      <c r="K62" s="85"/>
      <c r="L62" s="85"/>
      <c r="M62" s="85"/>
      <c r="N62" s="85"/>
      <c r="O62" s="85"/>
      <c r="P62" s="85">
        <v>0.40476190476190477</v>
      </c>
      <c r="Q62" s="85">
        <v>0.52173913043478259</v>
      </c>
      <c r="R62" s="85"/>
      <c r="S62" s="85">
        <v>0.46590909090909088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>
        <v>0.4</v>
      </c>
      <c r="BJ62" s="85"/>
      <c r="BK62" s="85">
        <v>0.40476190476190477</v>
      </c>
      <c r="BL62" s="85"/>
      <c r="BM62" s="85">
        <v>0.40425531914893614</v>
      </c>
      <c r="BN62" s="85"/>
      <c r="BO62" s="85"/>
      <c r="BP62" s="85"/>
      <c r="BQ62" s="85"/>
      <c r="BR62" s="85"/>
      <c r="BS62" s="85"/>
      <c r="BT62" s="85">
        <v>0.33333333333333331</v>
      </c>
      <c r="BU62" s="85">
        <v>0.5</v>
      </c>
      <c r="BV62" s="85"/>
      <c r="BW62" s="85"/>
      <c r="BX62" s="85">
        <v>0.35483870967741937</v>
      </c>
      <c r="BY62" s="85">
        <v>0.54545454545454541</v>
      </c>
      <c r="BZ62" s="85"/>
      <c r="CA62" s="85"/>
      <c r="CB62" s="85"/>
      <c r="CC62" s="85"/>
      <c r="CD62" s="85"/>
      <c r="CE62" s="85"/>
      <c r="CF62" s="85"/>
      <c r="CG62" s="85">
        <v>0.54545454545454541</v>
      </c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>
        <v>0.30769230769230771</v>
      </c>
      <c r="DA62" s="85"/>
      <c r="DB62" s="85"/>
      <c r="DC62" s="85"/>
      <c r="DD62" s="85">
        <v>0.42084942084942084</v>
      </c>
      <c r="DE62" s="85">
        <v>0.41544117647058826</v>
      </c>
      <c r="DF62" s="85"/>
      <c r="DG62" s="85"/>
      <c r="DH62" s="85">
        <v>0.4</v>
      </c>
      <c r="DI62" s="85">
        <v>0.37414965986394561</v>
      </c>
      <c r="DJ62" s="85"/>
      <c r="DK62" s="85"/>
      <c r="DL62" s="85">
        <v>0.37579617834394907</v>
      </c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</row>
    <row r="63" spans="1:158" s="86" customFormat="1" ht="12">
      <c r="A63" s="84" t="s">
        <v>211</v>
      </c>
      <c r="B63" s="85">
        <v>0.11164736164736165</v>
      </c>
      <c r="C63" s="85">
        <v>0.13606170987786587</v>
      </c>
      <c r="D63" s="85">
        <v>0.11981865284974093</v>
      </c>
      <c r="E63" s="85">
        <v>0.13344208809135399</v>
      </c>
      <c r="F63" s="85">
        <v>0.13230119634060522</v>
      </c>
      <c r="G63" s="85">
        <v>0.11876006441223833</v>
      </c>
      <c r="H63" s="85">
        <v>0.12663085188027629</v>
      </c>
      <c r="I63" s="85">
        <v>0.15429744793194486</v>
      </c>
      <c r="J63" s="85">
        <v>0.13011990977086549</v>
      </c>
      <c r="K63" s="85">
        <v>0.20896358543417368</v>
      </c>
      <c r="L63" s="85">
        <v>0.18871252204585537</v>
      </c>
      <c r="M63" s="85">
        <v>0.16810683424980361</v>
      </c>
      <c r="N63" s="85">
        <v>0.18048780487804877</v>
      </c>
      <c r="O63" s="85">
        <v>0.19086161879895561</v>
      </c>
      <c r="P63" s="85">
        <v>0.17776037588097102</v>
      </c>
      <c r="Q63" s="85">
        <v>0.19310587407667956</v>
      </c>
      <c r="R63" s="85">
        <v>0.16949152542372881</v>
      </c>
      <c r="S63" s="85">
        <v>0.18267363704256909</v>
      </c>
      <c r="T63" s="85">
        <v>0.13017356475300401</v>
      </c>
      <c r="U63" s="85">
        <v>0.12708600770218229</v>
      </c>
      <c r="V63" s="85">
        <v>0.12808842652795838</v>
      </c>
      <c r="W63" s="85">
        <v>0.19165453663270257</v>
      </c>
      <c r="X63" s="85">
        <v>0.16218487394957984</v>
      </c>
      <c r="Y63" s="85">
        <v>0.17610710607621008</v>
      </c>
      <c r="Z63" s="85">
        <v>0.17428725121032812</v>
      </c>
      <c r="AA63" s="85">
        <v>0.18175074183976261</v>
      </c>
      <c r="AB63" s="85">
        <v>0.17836370686312525</v>
      </c>
      <c r="AC63" s="85">
        <v>0.17865707434052758</v>
      </c>
      <c r="AD63" s="85">
        <v>0.14723267060720044</v>
      </c>
      <c r="AE63" s="85">
        <v>0.19689119170984457</v>
      </c>
      <c r="AF63" s="85">
        <v>0.1649763353617309</v>
      </c>
      <c r="AG63" s="85">
        <v>0.17220650636492221</v>
      </c>
      <c r="AH63" s="85">
        <v>0.18223028105167724</v>
      </c>
      <c r="AI63" s="85">
        <v>0.2396810506566604</v>
      </c>
      <c r="AJ63" s="85">
        <v>0.16065573770491803</v>
      </c>
      <c r="AK63" s="85">
        <v>0.19246646026831785</v>
      </c>
      <c r="AL63" s="85">
        <v>0.18777463138365394</v>
      </c>
      <c r="AM63" s="85">
        <v>0.16142697881828316</v>
      </c>
      <c r="AN63" s="85">
        <v>0.15694789081885857</v>
      </c>
      <c r="AO63" s="85">
        <v>0.16024274233229457</v>
      </c>
      <c r="AP63" s="85">
        <v>0.16477675407512402</v>
      </c>
      <c r="AQ63" s="85">
        <v>0.2049335863377609</v>
      </c>
      <c r="AR63" s="85">
        <v>0.20877166987701881</v>
      </c>
      <c r="AS63" s="85">
        <v>0.20899772209567199</v>
      </c>
      <c r="AT63" s="85">
        <v>0.19816095832630337</v>
      </c>
      <c r="AU63" s="85">
        <v>0.20430107526881722</v>
      </c>
      <c r="AV63" s="85">
        <v>0.18653421633554085</v>
      </c>
      <c r="AW63" s="85">
        <v>0.19931909625502942</v>
      </c>
      <c r="AX63" s="85">
        <v>0.15474452554744525</v>
      </c>
      <c r="AY63" s="85">
        <v>0.20063863757317721</v>
      </c>
      <c r="AZ63" s="85">
        <v>0.21868916288124596</v>
      </c>
      <c r="BA63" s="85">
        <v>0.22245322245322247</v>
      </c>
      <c r="BB63" s="85">
        <v>0.19123572867696439</v>
      </c>
      <c r="BC63" s="85">
        <v>0.1561119293078056</v>
      </c>
      <c r="BD63" s="85">
        <v>0.18168914123491839</v>
      </c>
      <c r="BE63" s="85">
        <v>0.22046465645081562</v>
      </c>
      <c r="BF63" s="85">
        <v>0.17793594306049823</v>
      </c>
      <c r="BG63" s="85">
        <v>0.16129032258064516</v>
      </c>
      <c r="BH63" s="85">
        <v>0.17661788872368731</v>
      </c>
      <c r="BI63" s="85">
        <v>0.21337386018237081</v>
      </c>
      <c r="BJ63" s="85">
        <v>0.18002894356005789</v>
      </c>
      <c r="BK63" s="85">
        <v>0.14516781237363527</v>
      </c>
      <c r="BL63" s="85">
        <v>0.14828614008941879</v>
      </c>
      <c r="BM63" s="85">
        <v>0.17173303421200226</v>
      </c>
      <c r="BN63" s="85">
        <v>0.20759013282732447</v>
      </c>
      <c r="BO63" s="85">
        <v>0.15918240941467945</v>
      </c>
      <c r="BP63" s="85">
        <v>0.20512820512820512</v>
      </c>
      <c r="BQ63" s="85">
        <v>0.1861126920887877</v>
      </c>
      <c r="BR63" s="85">
        <v>0.18681433497022254</v>
      </c>
      <c r="BS63" s="85">
        <v>0.16737109044801352</v>
      </c>
      <c r="BT63" s="85">
        <v>0.13352178250748253</v>
      </c>
      <c r="BU63" s="85">
        <v>0.184346035015448</v>
      </c>
      <c r="BV63" s="85">
        <v>0.15667825731233381</v>
      </c>
      <c r="BW63" s="85">
        <v>0.14780701754385964</v>
      </c>
      <c r="BX63" s="85">
        <v>0.15530283538311121</v>
      </c>
      <c r="BY63" s="85">
        <v>0.17192746809939558</v>
      </c>
      <c r="BZ63" s="85">
        <v>0.15676608331279271</v>
      </c>
      <c r="CA63" s="85">
        <v>0.17318727177882107</v>
      </c>
      <c r="CB63" s="85">
        <v>0.17956120092378752</v>
      </c>
      <c r="CC63" s="85">
        <v>0.20591715976331362</v>
      </c>
      <c r="CD63" s="85">
        <v>0.13241220495106507</v>
      </c>
      <c r="CE63" s="85">
        <v>0.17103904152034705</v>
      </c>
      <c r="CF63" s="85">
        <v>0.15011547344110854</v>
      </c>
      <c r="CG63" s="85">
        <v>0.16949198440207972</v>
      </c>
      <c r="CH63" s="85">
        <v>0.1785334750265675</v>
      </c>
      <c r="CI63" s="85">
        <v>0.19348837209302325</v>
      </c>
      <c r="CJ63" s="85">
        <v>0.16849691146190804</v>
      </c>
      <c r="CK63" s="85">
        <v>0.17629024016351558</v>
      </c>
      <c r="CL63" s="85">
        <v>0.17711864406779662</v>
      </c>
      <c r="CM63" s="85">
        <v>0.16005802707930367</v>
      </c>
      <c r="CN63" s="85">
        <v>0.17893686049413526</v>
      </c>
      <c r="CO63" s="85">
        <v>0.14959839357429719</v>
      </c>
      <c r="CP63" s="85">
        <v>0.14478682988602787</v>
      </c>
      <c r="CQ63" s="85">
        <v>0.1431530494821634</v>
      </c>
      <c r="CR63" s="85">
        <v>0.17286821705426356</v>
      </c>
      <c r="CS63" s="85">
        <v>0.17872340425531916</v>
      </c>
      <c r="CT63" s="85">
        <v>0.16054855817036792</v>
      </c>
      <c r="CU63" s="85">
        <v>0.17935174069627852</v>
      </c>
      <c r="CV63" s="85">
        <v>0.2122122122122122</v>
      </c>
      <c r="CW63" s="85">
        <v>0.15862601312234659</v>
      </c>
      <c r="CX63" s="85">
        <v>0.15702762999828385</v>
      </c>
      <c r="CY63" s="85">
        <v>0.17125025718400658</v>
      </c>
      <c r="CZ63" s="85">
        <v>0.12907904278462654</v>
      </c>
      <c r="DA63" s="85">
        <v>0.10986082321587208</v>
      </c>
      <c r="DB63" s="85">
        <v>0.12165137614678899</v>
      </c>
      <c r="DC63" s="85">
        <v>0.16681071737251513</v>
      </c>
      <c r="DD63" s="85">
        <v>0.12267360416249749</v>
      </c>
      <c r="DE63" s="85">
        <v>0.12228891010776156</v>
      </c>
      <c r="DF63" s="85">
        <v>0.16010498687664043</v>
      </c>
      <c r="DG63" s="85">
        <v>0.20291693088142043</v>
      </c>
      <c r="DH63" s="85">
        <v>0.14214203775159037</v>
      </c>
      <c r="DI63" s="85">
        <v>0.10709621245102308</v>
      </c>
      <c r="DJ63" s="85">
        <v>0.11947447652935542</v>
      </c>
      <c r="DK63" s="85">
        <v>0.14984459348928514</v>
      </c>
      <c r="DL63" s="85">
        <v>0.13071284498450336</v>
      </c>
      <c r="DM63" s="85">
        <v>0.10537190082644628</v>
      </c>
      <c r="DN63" s="85">
        <v>8.5659287776708379E-2</v>
      </c>
      <c r="DO63" s="85">
        <v>9.516691579471849E-2</v>
      </c>
      <c r="DP63" s="85">
        <v>0.14819136522753792</v>
      </c>
      <c r="DQ63" s="85">
        <v>0.10928242264647794</v>
      </c>
      <c r="DR63" s="85">
        <v>0.13270142180094788</v>
      </c>
      <c r="DS63" s="85">
        <v>0.12496045555204049</v>
      </c>
      <c r="DT63" s="85">
        <v>0.36363636363636365</v>
      </c>
      <c r="DU63" s="85">
        <v>0.15168539325842698</v>
      </c>
      <c r="DV63" s="85">
        <v>0.2</v>
      </c>
      <c r="DW63" s="85">
        <v>0.20675944333996024</v>
      </c>
      <c r="DX63" s="85">
        <v>0.31765327695560253</v>
      </c>
    </row>
    <row r="64" spans="1:158" s="86" customFormat="1" ht="12">
      <c r="A64" s="84" t="s">
        <v>331</v>
      </c>
      <c r="B64" s="85">
        <v>4.4776119402985072E-2</v>
      </c>
      <c r="C64" s="85">
        <v>3.5242290748898682E-2</v>
      </c>
      <c r="D64" s="85">
        <v>1.1029411764705883E-2</v>
      </c>
      <c r="E64" s="85">
        <v>3.3472803347280332E-2</v>
      </c>
      <c r="F64" s="85">
        <v>2.4390243902439025E-2</v>
      </c>
      <c r="G64" s="85">
        <v>2.6315789473684209E-2</v>
      </c>
      <c r="H64" s="85">
        <v>2.6315789473684209E-2</v>
      </c>
      <c r="I64" s="85">
        <v>5.3435114503816793E-2</v>
      </c>
      <c r="J64" s="85">
        <v>3.1024531024531024E-2</v>
      </c>
      <c r="K64" s="85">
        <v>3.2786885245901641E-2</v>
      </c>
      <c r="L64" s="85">
        <v>1.4285714285714285E-2</v>
      </c>
      <c r="M64" s="85">
        <v>4.7337278106508875E-2</v>
      </c>
      <c r="N64" s="85">
        <v>0</v>
      </c>
      <c r="O64" s="85">
        <v>3.2352941176470591E-2</v>
      </c>
      <c r="P64" s="85">
        <v>3.9603960396039604E-2</v>
      </c>
      <c r="Q64" s="85">
        <v>6.0402684563758392E-2</v>
      </c>
      <c r="R64" s="85">
        <v>8.3333333333333329E-2</v>
      </c>
      <c r="S64" s="85">
        <v>6.4039408866995079E-2</v>
      </c>
      <c r="T64" s="85">
        <v>3.9735099337748346E-2</v>
      </c>
      <c r="U64" s="85">
        <v>9.2198581560283682E-2</v>
      </c>
      <c r="V64" s="85">
        <v>6.5068493150684928E-2</v>
      </c>
      <c r="W64" s="85">
        <v>1.7391304347826087E-2</v>
      </c>
      <c r="X64" s="85">
        <v>1.8987341772151899E-2</v>
      </c>
      <c r="Y64" s="85">
        <v>6.741573033707865E-2</v>
      </c>
      <c r="Z64" s="85">
        <v>5.2356020942408377E-2</v>
      </c>
      <c r="AA64" s="85">
        <v>4.2372881355932202E-2</v>
      </c>
      <c r="AB64" s="85">
        <v>3.6290322580645164E-2</v>
      </c>
      <c r="AC64" s="85">
        <v>3.8084874863982592E-2</v>
      </c>
      <c r="AD64" s="85">
        <v>0</v>
      </c>
      <c r="AE64" s="85">
        <v>2.8571428571428571E-2</v>
      </c>
      <c r="AF64" s="85">
        <v>4.878048780487805E-2</v>
      </c>
      <c r="AG64" s="85">
        <v>2.6086956521739129E-2</v>
      </c>
      <c r="AH64" s="85">
        <v>4.3062200956937802E-2</v>
      </c>
      <c r="AI64" s="85">
        <v>2.3255813953488372E-2</v>
      </c>
      <c r="AJ64" s="85">
        <v>4.9586776859504134E-2</v>
      </c>
      <c r="AK64" s="85">
        <v>4.4444444444444446E-2</v>
      </c>
      <c r="AL64" s="85">
        <v>4.3196544276457881E-2</v>
      </c>
      <c r="AM64" s="85">
        <v>4.2635658914728682E-2</v>
      </c>
      <c r="AN64" s="85">
        <v>8.2304526748971193E-2</v>
      </c>
      <c r="AO64" s="85">
        <v>6.1876247504990017E-2</v>
      </c>
      <c r="AP64" s="85">
        <v>1.9607843137254902E-2</v>
      </c>
      <c r="AQ64" s="85">
        <v>1.5151515151515152E-2</v>
      </c>
      <c r="AR64" s="85">
        <v>2.0066889632107024E-2</v>
      </c>
      <c r="AS64" s="85">
        <v>3.2608695652173912E-2</v>
      </c>
      <c r="AT64" s="85">
        <v>2.118003025718608E-2</v>
      </c>
      <c r="AU64" s="85">
        <v>5.6179775280898875E-2</v>
      </c>
      <c r="AV64" s="85">
        <v>4.3165467625899283E-2</v>
      </c>
      <c r="AW64" s="85">
        <v>5.1724137931034482E-2</v>
      </c>
      <c r="AX64" s="85">
        <v>2.9850746268656716E-2</v>
      </c>
      <c r="AY64" s="85">
        <v>5.1724137931034482E-2</v>
      </c>
      <c r="AZ64" s="85">
        <v>5.8823529411764705E-2</v>
      </c>
      <c r="BA64" s="85">
        <v>9.6774193548387094E-2</v>
      </c>
      <c r="BB64" s="85">
        <v>5.3941908713692949E-2</v>
      </c>
      <c r="BC64" s="85">
        <v>1.8666666666666668E-2</v>
      </c>
      <c r="BD64" s="85">
        <v>3.0864197530864196E-2</v>
      </c>
      <c r="BE64" s="85">
        <v>7.407407407407407E-2</v>
      </c>
      <c r="BF64" s="85">
        <v>3.9473684210526314E-2</v>
      </c>
      <c r="BG64" s="85">
        <v>3.2710280373831772E-2</v>
      </c>
      <c r="BH64" s="85">
        <v>2.9511918274687854E-2</v>
      </c>
      <c r="BI64" s="85">
        <v>2.3255813953488372E-2</v>
      </c>
      <c r="BJ64" s="85">
        <v>3.7037037037037035E-2</v>
      </c>
      <c r="BK64" s="85">
        <v>2.3076923076923078E-2</v>
      </c>
      <c r="BL64" s="85">
        <v>3.0534351145038167E-2</v>
      </c>
      <c r="BM64" s="85">
        <v>2.8571428571428571E-2</v>
      </c>
      <c r="BN64" s="85">
        <v>0.04</v>
      </c>
      <c r="BO64" s="85">
        <v>3.6866359447004608E-2</v>
      </c>
      <c r="BP64" s="85">
        <v>4.3859649122807015E-2</v>
      </c>
      <c r="BQ64" s="85">
        <v>3.5502958579881658E-2</v>
      </c>
      <c r="BR64" s="85">
        <v>3.833333333333333E-2</v>
      </c>
      <c r="BS64" s="85">
        <v>1.4814814814814815E-2</v>
      </c>
      <c r="BT64" s="85">
        <v>3.1347962382445138E-2</v>
      </c>
      <c r="BU64" s="85">
        <v>4.5751633986928102E-2</v>
      </c>
      <c r="BV64" s="85">
        <v>8.0645161290322578E-2</v>
      </c>
      <c r="BW64" s="85">
        <v>3.896103896103896E-2</v>
      </c>
      <c r="BX64" s="85">
        <v>3.954802259887006E-2</v>
      </c>
      <c r="BY64" s="85">
        <v>2.1276595744680851E-2</v>
      </c>
      <c r="BZ64" s="85">
        <v>2.5000000000000001E-2</v>
      </c>
      <c r="CA64" s="85">
        <v>3.1460674157303373E-2</v>
      </c>
      <c r="CB64" s="85">
        <v>0.05</v>
      </c>
      <c r="CC64" s="85">
        <v>0.01</v>
      </c>
      <c r="CD64" s="85">
        <v>4.8192771084337352E-2</v>
      </c>
      <c r="CE64" s="85">
        <v>2.8301886792452831E-2</v>
      </c>
      <c r="CF64" s="85">
        <v>5.7692307692307696E-2</v>
      </c>
      <c r="CG64" s="85">
        <v>3.5332785538208712E-2</v>
      </c>
      <c r="CH64" s="85">
        <v>0.03</v>
      </c>
      <c r="CI64" s="85">
        <v>0</v>
      </c>
      <c r="CJ64" s="85">
        <v>0</v>
      </c>
      <c r="CK64" s="85">
        <v>1.4084507042253521E-2</v>
      </c>
      <c r="CL64" s="85">
        <v>3.1578947368421054E-2</v>
      </c>
      <c r="CM64" s="85">
        <v>1.3157894736842105E-2</v>
      </c>
      <c r="CN64" s="85">
        <v>4.6357615894039736E-2</v>
      </c>
      <c r="CO64" s="85">
        <v>5.8536585365853662E-2</v>
      </c>
      <c r="CP64" s="85">
        <v>7.6086956521739135E-2</v>
      </c>
      <c r="CQ64" s="85">
        <v>2.1505376344086023E-2</v>
      </c>
      <c r="CR64" s="85">
        <v>5.7692307692307696E-2</v>
      </c>
      <c r="CS64" s="85">
        <v>2.9268292682926831E-2</v>
      </c>
      <c r="CT64" s="85">
        <v>4.0529363110008272E-2</v>
      </c>
      <c r="CU64" s="85">
        <v>4.0816326530612242E-2</v>
      </c>
      <c r="CV64" s="85">
        <v>0</v>
      </c>
      <c r="CW64" s="85">
        <v>7.8947368421052627E-2</v>
      </c>
      <c r="CX64" s="85">
        <v>3.1645569620253167E-2</v>
      </c>
      <c r="CY64" s="85">
        <v>3.7499999999999999E-2</v>
      </c>
      <c r="CZ64" s="85">
        <v>2.9850746268656716E-2</v>
      </c>
      <c r="DA64" s="85">
        <v>5.7692307692307696E-2</v>
      </c>
      <c r="DB64" s="85">
        <v>2.3668639053254437E-2</v>
      </c>
      <c r="DC64" s="85">
        <v>0</v>
      </c>
      <c r="DD64" s="85">
        <v>7.246376811594203E-3</v>
      </c>
      <c r="DE64" s="85">
        <v>2.6530612244897958E-2</v>
      </c>
      <c r="DF64" s="85">
        <v>3.6585365853658534E-2</v>
      </c>
      <c r="DG64" s="85">
        <v>7.6923076923076927E-2</v>
      </c>
      <c r="DH64" s="85">
        <v>7.1428571428571425E-2</v>
      </c>
      <c r="DI64" s="85">
        <v>4.5045045045045043E-2</v>
      </c>
      <c r="DJ64" s="85">
        <v>4.4897959183673466E-2</v>
      </c>
      <c r="DK64" s="85">
        <v>1.8018018018018018E-2</v>
      </c>
      <c r="DL64" s="85">
        <v>4.8180924287118974E-2</v>
      </c>
      <c r="DM64" s="85"/>
      <c r="DN64" s="85"/>
      <c r="DO64" s="85">
        <v>4.5454545454545456E-2</v>
      </c>
      <c r="DP64" s="85">
        <v>9.0909090909090912E-2</v>
      </c>
      <c r="DQ64" s="85">
        <v>0</v>
      </c>
      <c r="DR64" s="85">
        <v>0.11363636363636363</v>
      </c>
      <c r="DS64" s="85">
        <v>5.2356020942408377E-2</v>
      </c>
      <c r="DT64" s="85"/>
      <c r="DU64" s="85">
        <v>9.5238095238095233E-2</v>
      </c>
      <c r="DV64" s="85">
        <v>0</v>
      </c>
      <c r="DW64" s="85">
        <v>0</v>
      </c>
      <c r="DX64" s="85">
        <v>8.2644628099173556E-2</v>
      </c>
    </row>
    <row r="65" spans="1:128" s="86" customFormat="1" ht="12">
      <c r="A65" s="84" t="s">
        <v>311</v>
      </c>
      <c r="B65" s="85">
        <v>0.8</v>
      </c>
      <c r="C65" s="85">
        <v>0.33333333333333331</v>
      </c>
      <c r="D65" s="85">
        <v>0.52380952380952384</v>
      </c>
      <c r="E65" s="85">
        <v>0.42857142857142855</v>
      </c>
      <c r="F65" s="85"/>
      <c r="G65" s="85">
        <v>0.6</v>
      </c>
      <c r="H65" s="85">
        <v>0</v>
      </c>
      <c r="I65" s="85"/>
      <c r="J65" s="85">
        <v>0.49090909090909091</v>
      </c>
      <c r="K65" s="85"/>
      <c r="L65" s="85">
        <v>0.5</v>
      </c>
      <c r="M65" s="85">
        <v>0.25</v>
      </c>
      <c r="N65" s="85">
        <v>0.5</v>
      </c>
      <c r="O65" s="85">
        <v>0.46153846153846156</v>
      </c>
      <c r="P65" s="85">
        <v>0.5714285714285714</v>
      </c>
      <c r="Q65" s="85">
        <v>0.2</v>
      </c>
      <c r="R65" s="85">
        <v>0.4</v>
      </c>
      <c r="S65" s="85">
        <v>0.375</v>
      </c>
      <c r="T65" s="85">
        <v>0.2857142857142857</v>
      </c>
      <c r="U65" s="85">
        <v>0.41176470588235292</v>
      </c>
      <c r="V65" s="85">
        <v>0.34210526315789475</v>
      </c>
      <c r="W65" s="85"/>
      <c r="X65" s="85">
        <v>0.2857142857142857</v>
      </c>
      <c r="Y65" s="85">
        <v>0.42857142857142855</v>
      </c>
      <c r="Z65" s="85">
        <v>0</v>
      </c>
      <c r="AA65" s="85">
        <v>0.5</v>
      </c>
      <c r="AB65" s="85">
        <v>0.5</v>
      </c>
      <c r="AC65" s="85">
        <v>0.33333333333333331</v>
      </c>
      <c r="AD65" s="85">
        <v>0.33333333333333331</v>
      </c>
      <c r="AE65" s="85">
        <v>1</v>
      </c>
      <c r="AF65" s="85">
        <v>0.33333333333333331</v>
      </c>
      <c r="AG65" s="85">
        <v>0.42857142857142855</v>
      </c>
      <c r="AH65" s="85">
        <v>0.31578947368421051</v>
      </c>
      <c r="AI65" s="85"/>
      <c r="AJ65" s="85">
        <v>0</v>
      </c>
      <c r="AK65" s="85">
        <v>0.2857142857142857</v>
      </c>
      <c r="AL65" s="85">
        <v>0.25641025641025639</v>
      </c>
      <c r="AM65" s="85">
        <v>0.33333333333333331</v>
      </c>
      <c r="AN65" s="85">
        <v>0.33333333333333331</v>
      </c>
      <c r="AO65" s="85">
        <v>0.33333333333333331</v>
      </c>
      <c r="AP65" s="85">
        <v>0.33333333333333331</v>
      </c>
      <c r="AQ65" s="85"/>
      <c r="AR65" s="85">
        <v>0.33333333333333331</v>
      </c>
      <c r="AS65" s="85">
        <v>0.4</v>
      </c>
      <c r="AT65" s="85">
        <v>0.375</v>
      </c>
      <c r="AU65" s="85">
        <v>0.4</v>
      </c>
      <c r="AV65" s="85">
        <v>0.41176470588235292</v>
      </c>
      <c r="AW65" s="85">
        <v>0.40909090909090912</v>
      </c>
      <c r="AX65" s="85">
        <v>0.2</v>
      </c>
      <c r="AY65" s="85">
        <v>0.14285714285714285</v>
      </c>
      <c r="AZ65" s="85">
        <v>0.33333333333333331</v>
      </c>
      <c r="BA65" s="85">
        <v>0</v>
      </c>
      <c r="BB65" s="85">
        <v>0.1875</v>
      </c>
      <c r="BC65" s="85">
        <v>0.48888888888888887</v>
      </c>
      <c r="BD65" s="85">
        <v>0</v>
      </c>
      <c r="BE65" s="85">
        <v>0</v>
      </c>
      <c r="BF65" s="85">
        <v>0.4</v>
      </c>
      <c r="BG65" s="85">
        <v>0.33333333333333331</v>
      </c>
      <c r="BH65" s="85">
        <v>0.39130434782608697</v>
      </c>
      <c r="BI65" s="85">
        <v>0</v>
      </c>
      <c r="BJ65" s="85">
        <v>0.33333333333333331</v>
      </c>
      <c r="BK65" s="85">
        <v>0.33333333333333331</v>
      </c>
      <c r="BL65" s="85">
        <v>0.4</v>
      </c>
      <c r="BM65" s="85">
        <v>0.33333333333333331</v>
      </c>
      <c r="BN65" s="85">
        <v>0.125</v>
      </c>
      <c r="BO65" s="85">
        <v>0.45</v>
      </c>
      <c r="BP65" s="85">
        <v>0.35714285714285715</v>
      </c>
      <c r="BQ65" s="85">
        <v>0.22222222222222221</v>
      </c>
      <c r="BR65" s="85">
        <v>0.33333333333333331</v>
      </c>
      <c r="BS65" s="85"/>
      <c r="BT65" s="85">
        <v>0.33333333333333331</v>
      </c>
      <c r="BU65" s="85"/>
      <c r="BV65" s="85"/>
      <c r="BW65" s="85"/>
      <c r="BX65" s="85">
        <v>0.33333333333333331</v>
      </c>
      <c r="BY65" s="85"/>
      <c r="BZ65" s="85"/>
      <c r="CA65" s="85">
        <v>0.66666666666666663</v>
      </c>
      <c r="CB65" s="85"/>
      <c r="CC65" s="85">
        <v>0.5</v>
      </c>
      <c r="CD65" s="85">
        <v>0</v>
      </c>
      <c r="CE65" s="85">
        <v>0</v>
      </c>
      <c r="CF65" s="85"/>
      <c r="CG65" s="85">
        <v>0.42857142857142855</v>
      </c>
      <c r="CH65" s="85">
        <v>0</v>
      </c>
      <c r="CI65" s="85"/>
      <c r="CJ65" s="85">
        <v>0.5714285714285714</v>
      </c>
      <c r="CK65" s="85">
        <v>0.33333333333333331</v>
      </c>
      <c r="CL65" s="85">
        <v>0</v>
      </c>
      <c r="CM65" s="85"/>
      <c r="CN65" s="85">
        <v>0.33333333333333331</v>
      </c>
      <c r="CO65" s="85">
        <v>0.40909090909090912</v>
      </c>
      <c r="CP65" s="85">
        <v>0</v>
      </c>
      <c r="CQ65" s="85">
        <v>0.25</v>
      </c>
      <c r="CR65" s="85">
        <v>0.375</v>
      </c>
      <c r="CS65" s="85">
        <v>0.2857142857142857</v>
      </c>
      <c r="CT65" s="85">
        <v>0.3</v>
      </c>
      <c r="CU65" s="85">
        <v>0.25</v>
      </c>
      <c r="CV65" s="85">
        <v>0.5</v>
      </c>
      <c r="CW65" s="85"/>
      <c r="CX65" s="85">
        <v>0.46341463414634149</v>
      </c>
      <c r="CY65" s="85">
        <v>0.43137254901960786</v>
      </c>
      <c r="CZ65" s="85">
        <v>0.5</v>
      </c>
      <c r="DA65" s="85"/>
      <c r="DB65" s="85">
        <v>0.33333333333333331</v>
      </c>
      <c r="DC65" s="85">
        <v>0</v>
      </c>
      <c r="DD65" s="85"/>
      <c r="DE65" s="85">
        <v>0.2857142857142857</v>
      </c>
      <c r="DF65" s="85">
        <v>0</v>
      </c>
      <c r="DG65" s="85"/>
      <c r="DH65" s="85">
        <v>0.52173913043478259</v>
      </c>
      <c r="DI65" s="85">
        <v>0</v>
      </c>
      <c r="DJ65" s="85">
        <v>0.54545454545454541</v>
      </c>
      <c r="DK65" s="85"/>
      <c r="DL65" s="85">
        <v>0.5</v>
      </c>
      <c r="DM65" s="85"/>
      <c r="DN65" s="85">
        <v>1</v>
      </c>
      <c r="DO65" s="85">
        <v>1</v>
      </c>
      <c r="DP65" s="85"/>
      <c r="DQ65" s="85"/>
      <c r="DR65" s="85"/>
      <c r="DS65" s="85"/>
      <c r="DT65" s="85"/>
      <c r="DU65" s="85"/>
      <c r="DV65" s="85"/>
      <c r="DW65" s="85"/>
      <c r="DX65" s="85"/>
    </row>
    <row r="66" spans="1:128" s="86" customFormat="1" ht="12">
      <c r="A66" s="84" t="s">
        <v>215</v>
      </c>
      <c r="B66" s="85">
        <v>0.29495268138801262</v>
      </c>
      <c r="C66" s="85">
        <v>0.44187500000000002</v>
      </c>
      <c r="D66" s="85">
        <v>0.34262948207171312</v>
      </c>
      <c r="E66" s="85">
        <v>0.42819148936170215</v>
      </c>
      <c r="F66" s="85">
        <v>0.38363171355498721</v>
      </c>
      <c r="G66" s="85">
        <v>0.48156342182890854</v>
      </c>
      <c r="H66" s="85">
        <v>0.39763779527559057</v>
      </c>
      <c r="I66" s="85">
        <v>0.39650145772594753</v>
      </c>
      <c r="J66" s="85">
        <v>0.41273326015367728</v>
      </c>
      <c r="K66" s="85">
        <v>0.29090909090909089</v>
      </c>
      <c r="L66" s="85">
        <v>0.33783783783783783</v>
      </c>
      <c r="M66" s="85">
        <v>0.3778857837181045</v>
      </c>
      <c r="N66" s="85"/>
      <c r="O66" s="85">
        <v>0.35684298908480266</v>
      </c>
      <c r="P66" s="85">
        <v>0.40425531914893614</v>
      </c>
      <c r="Q66" s="85">
        <v>0.45977011494252873</v>
      </c>
      <c r="R66" s="85">
        <v>0.1128747795414462</v>
      </c>
      <c r="S66" s="85">
        <v>0.28909551986475063</v>
      </c>
      <c r="T66" s="85">
        <v>0.35204081632653061</v>
      </c>
      <c r="U66" s="85">
        <v>0.38912489379779097</v>
      </c>
      <c r="V66" s="85">
        <v>0.38383102694828841</v>
      </c>
      <c r="W66" s="85">
        <v>0.20187793427230047</v>
      </c>
      <c r="X66" s="85">
        <v>0.48299319727891155</v>
      </c>
      <c r="Y66" s="85">
        <v>0.3888888888888889</v>
      </c>
      <c r="Z66" s="85">
        <v>0.31486880466472306</v>
      </c>
      <c r="AA66" s="85">
        <v>0.63414634146341464</v>
      </c>
      <c r="AB66" s="85">
        <v>0.45234248788368336</v>
      </c>
      <c r="AC66" s="85">
        <v>0.37419700214132762</v>
      </c>
      <c r="AD66" s="85">
        <v>0.36842105263157893</v>
      </c>
      <c r="AE66" s="85">
        <v>0.46373056994818651</v>
      </c>
      <c r="AF66" s="85">
        <v>0.78325123152709364</v>
      </c>
      <c r="AG66" s="85">
        <v>0.47113752122241087</v>
      </c>
      <c r="AH66" s="85">
        <v>0.39607201309328971</v>
      </c>
      <c r="AI66" s="85">
        <v>0.34090909090909088</v>
      </c>
      <c r="AJ66" s="85">
        <v>0.53658536585365857</v>
      </c>
      <c r="AK66" s="85">
        <v>0.57837837837837835</v>
      </c>
      <c r="AL66" s="85">
        <v>0.46516853932584268</v>
      </c>
      <c r="AM66" s="85">
        <v>0.37387755102040815</v>
      </c>
      <c r="AN66" s="85">
        <v>0.37</v>
      </c>
      <c r="AO66" s="85">
        <v>0.37275362318840577</v>
      </c>
      <c r="AP66" s="85">
        <v>0.45077720207253885</v>
      </c>
      <c r="AQ66" s="85">
        <v>0.11764705882352941</v>
      </c>
      <c r="AR66" s="85">
        <v>0.53908355795148244</v>
      </c>
      <c r="AS66" s="85">
        <v>0.42857142857142855</v>
      </c>
      <c r="AT66" s="85">
        <v>0.47699757869249393</v>
      </c>
      <c r="AU66" s="85">
        <v>0.43718592964824121</v>
      </c>
      <c r="AV66" s="85">
        <v>0.56395348837209303</v>
      </c>
      <c r="AW66" s="85">
        <v>0.49595687331536387</v>
      </c>
      <c r="AX66" s="85">
        <v>0.48065476190476192</v>
      </c>
      <c r="AY66" s="85">
        <v>0.47148288973384028</v>
      </c>
      <c r="AZ66" s="85">
        <v>0.51136363636363635</v>
      </c>
      <c r="BA66" s="85">
        <v>0.36206896551724138</v>
      </c>
      <c r="BB66" s="85">
        <v>0.47456059204440332</v>
      </c>
      <c r="BC66" s="85">
        <v>0.47009291521486646</v>
      </c>
      <c r="BD66" s="85">
        <v>0.31976744186046513</v>
      </c>
      <c r="BE66" s="85">
        <v>0.57593688362919138</v>
      </c>
      <c r="BF66" s="85">
        <v>0.48813982521847693</v>
      </c>
      <c r="BG66" s="85">
        <v>0.45624999999999999</v>
      </c>
      <c r="BH66" s="85">
        <v>0.46644187540141296</v>
      </c>
      <c r="BI66" s="85">
        <v>0.47501372872048325</v>
      </c>
      <c r="BJ66" s="85">
        <v>0.59325210871602629</v>
      </c>
      <c r="BK66" s="85">
        <v>0.51015670342426001</v>
      </c>
      <c r="BL66" s="85">
        <v>0.54775993237531695</v>
      </c>
      <c r="BM66" s="85">
        <v>0.53315843171549337</v>
      </c>
      <c r="BN66" s="85">
        <v>0.3867924528301887</v>
      </c>
      <c r="BO66" s="85">
        <v>0.53607305936073057</v>
      </c>
      <c r="BP66" s="85">
        <v>0.59798994974874375</v>
      </c>
      <c r="BQ66" s="85">
        <v>0.34722222222222221</v>
      </c>
      <c r="BR66" s="85">
        <v>0.53793103448275859</v>
      </c>
      <c r="BS66" s="85">
        <v>0.42105263157894735</v>
      </c>
      <c r="BT66" s="85">
        <v>0.39280575539568346</v>
      </c>
      <c r="BU66" s="85">
        <v>0.5</v>
      </c>
      <c r="BV66" s="85"/>
      <c r="BW66" s="85">
        <v>0.43095238095238098</v>
      </c>
      <c r="BX66" s="85">
        <v>0.40749120160884866</v>
      </c>
      <c r="BY66" s="85">
        <v>0.32727272727272727</v>
      </c>
      <c r="BZ66" s="85">
        <v>0.47899159663865548</v>
      </c>
      <c r="CA66" s="85">
        <v>0.459918080748976</v>
      </c>
      <c r="CB66" s="85"/>
      <c r="CC66" s="85">
        <v>0.46875</v>
      </c>
      <c r="CD66" s="85">
        <v>0.390625</v>
      </c>
      <c r="CE66" s="85">
        <v>0.68330955777460767</v>
      </c>
      <c r="CF66" s="85">
        <v>0.53278688524590168</v>
      </c>
      <c r="CG66" s="85">
        <v>0.50866495507060339</v>
      </c>
      <c r="CH66" s="85">
        <v>0.39130434782608697</v>
      </c>
      <c r="CI66" s="85"/>
      <c r="CJ66" s="85">
        <v>0.51801801801801806</v>
      </c>
      <c r="CK66" s="85">
        <v>0.48797250859106528</v>
      </c>
      <c r="CL66" s="85">
        <v>0.15942028985507245</v>
      </c>
      <c r="CM66" s="85"/>
      <c r="CN66" s="85">
        <v>0.26694915254237289</v>
      </c>
      <c r="CO66" s="85">
        <v>0.16723549488054607</v>
      </c>
      <c r="CP66" s="85">
        <v>0.49290780141843971</v>
      </c>
      <c r="CQ66" s="85">
        <v>0.42004590665646518</v>
      </c>
      <c r="CR66" s="85">
        <v>0.29490022172949004</v>
      </c>
      <c r="CS66" s="85">
        <v>0.37481481481481482</v>
      </c>
      <c r="CT66" s="85">
        <v>0.33213644524236985</v>
      </c>
      <c r="CU66" s="85">
        <v>0.49853372434017595</v>
      </c>
      <c r="CV66" s="85"/>
      <c r="CW66" s="85">
        <v>0.1</v>
      </c>
      <c r="CX66" s="85">
        <v>0.37442922374429222</v>
      </c>
      <c r="CY66" s="85">
        <v>0.42052565707133915</v>
      </c>
      <c r="CZ66" s="85">
        <v>0.78205128205128205</v>
      </c>
      <c r="DA66" s="85">
        <v>0.56214689265536721</v>
      </c>
      <c r="DB66" s="85">
        <v>0.41666666666666669</v>
      </c>
      <c r="DC66" s="85"/>
      <c r="DD66" s="85">
        <v>0.43037974683544306</v>
      </c>
      <c r="DE66" s="85">
        <v>0.4907769703745109</v>
      </c>
      <c r="DF66" s="85">
        <v>0.39622641509433965</v>
      </c>
      <c r="DG66" s="85">
        <v>0.33152173913043476</v>
      </c>
      <c r="DH66" s="85">
        <v>0.29268292682926828</v>
      </c>
      <c r="DI66" s="85">
        <v>0.2819634703196347</v>
      </c>
      <c r="DJ66" s="85">
        <v>0.52647503782148264</v>
      </c>
      <c r="DK66" s="85">
        <v>0.23287671232876711</v>
      </c>
      <c r="DL66" s="85">
        <v>0.361913357400722</v>
      </c>
      <c r="DM66" s="85"/>
      <c r="DN66" s="85"/>
      <c r="DO66" s="85"/>
      <c r="DP66" s="85">
        <v>0.15625</v>
      </c>
      <c r="DQ66" s="85">
        <v>0.38554216867469882</v>
      </c>
      <c r="DR66" s="85">
        <v>0.29651162790697677</v>
      </c>
      <c r="DS66" s="85">
        <v>0.33126934984520123</v>
      </c>
      <c r="DT66" s="85">
        <v>0</v>
      </c>
      <c r="DU66" s="85"/>
      <c r="DV66" s="85"/>
      <c r="DW66" s="85"/>
      <c r="DX66" s="85"/>
    </row>
    <row r="67" spans="1:128" s="86" customFormat="1" ht="12">
      <c r="A67" s="83" t="s">
        <v>171</v>
      </c>
      <c r="B67" s="85">
        <v>2.4496336996336996E-2</v>
      </c>
      <c r="C67" s="85">
        <v>3.5648574057037717E-2</v>
      </c>
      <c r="D67" s="85">
        <v>4.5711733174508634E-2</v>
      </c>
      <c r="E67" s="85">
        <v>6.5163790066924979E-2</v>
      </c>
      <c r="F67" s="85">
        <v>4.3571319370126892E-2</v>
      </c>
      <c r="G67" s="85">
        <v>6.180371352785146E-2</v>
      </c>
      <c r="H67" s="85">
        <v>5.2888527257933277E-2</v>
      </c>
      <c r="I67" s="85">
        <v>6.1667301103920824E-2</v>
      </c>
      <c r="J67" s="85">
        <v>4.8072081621836495E-2</v>
      </c>
      <c r="K67" s="85">
        <v>4.5161290322580643E-2</v>
      </c>
      <c r="L67" s="85">
        <v>6.5625000000000003E-2</v>
      </c>
      <c r="M67" s="85">
        <v>3.5063113604488078E-2</v>
      </c>
      <c r="N67" s="85">
        <v>4.1343669250645997E-2</v>
      </c>
      <c r="O67" s="85">
        <v>4.3930635838150288E-2</v>
      </c>
      <c r="P67" s="85">
        <v>3.2534246575342464E-2</v>
      </c>
      <c r="Q67" s="85">
        <v>3.2786885245901641E-2</v>
      </c>
      <c r="R67" s="85">
        <v>3.4482758620689655E-2</v>
      </c>
      <c r="S67" s="85">
        <v>3.2972972972972976E-2</v>
      </c>
      <c r="T67" s="85">
        <v>6.3042220936957785E-2</v>
      </c>
      <c r="U67" s="85">
        <v>6.623299822590184E-2</v>
      </c>
      <c r="V67" s="85">
        <v>6.5153590295441211E-2</v>
      </c>
      <c r="W67" s="85">
        <v>4.3930635838150288E-2</v>
      </c>
      <c r="X67" s="85">
        <v>5.9765865680837957E-2</v>
      </c>
      <c r="Y67" s="85">
        <v>6.1669829222011384E-2</v>
      </c>
      <c r="Z67" s="85">
        <v>5.3564070869386075E-2</v>
      </c>
      <c r="AA67" s="85">
        <v>5.1048951048951047E-2</v>
      </c>
      <c r="AB67" s="85">
        <v>5.2449068053749458E-2</v>
      </c>
      <c r="AC67" s="85">
        <v>5.3164317472329962E-2</v>
      </c>
      <c r="AD67" s="85">
        <v>8.4158415841584164E-2</v>
      </c>
      <c r="AE67" s="85">
        <v>8.098591549295775E-2</v>
      </c>
      <c r="AF67" s="85">
        <v>5.4274084124830396E-2</v>
      </c>
      <c r="AG67" s="85">
        <v>7.628376372810923E-2</v>
      </c>
      <c r="AH67" s="85">
        <v>7.3972602739726029E-2</v>
      </c>
      <c r="AI67" s="85">
        <v>4.8926014319809072E-2</v>
      </c>
      <c r="AJ67" s="85">
        <v>4.9171566007482632E-2</v>
      </c>
      <c r="AK67" s="85">
        <v>3.7222619899785252E-2</v>
      </c>
      <c r="AL67" s="85">
        <v>5.5411936607845338E-2</v>
      </c>
      <c r="AM67" s="85">
        <v>6.2552301255230119E-2</v>
      </c>
      <c r="AN67" s="85">
        <v>8.3254938852304797E-2</v>
      </c>
      <c r="AO67" s="85">
        <v>6.892557196640603E-2</v>
      </c>
      <c r="AP67" s="85">
        <v>6.919275123558484E-2</v>
      </c>
      <c r="AQ67" s="85">
        <v>9.4505494505494503E-2</v>
      </c>
      <c r="AR67" s="85">
        <v>6.8620443173695492E-2</v>
      </c>
      <c r="AS67" s="85">
        <v>8.0519480519480519E-2</v>
      </c>
      <c r="AT67" s="85">
        <v>7.4257425742574254E-2</v>
      </c>
      <c r="AU67" s="85">
        <v>6.9632495164410058E-2</v>
      </c>
      <c r="AV67" s="85">
        <v>6.8450039339103069E-2</v>
      </c>
      <c r="AW67" s="85">
        <v>6.9099929128277823E-2</v>
      </c>
      <c r="AX67" s="85">
        <v>3.9492242595204514E-2</v>
      </c>
      <c r="AY67" s="85">
        <v>7.029339853300734E-2</v>
      </c>
      <c r="AZ67" s="85">
        <v>6.4599483204134361E-2</v>
      </c>
      <c r="BA67" s="85">
        <v>2.3529411764705882E-2</v>
      </c>
      <c r="BB67" s="85">
        <v>5.5386319579063974E-2</v>
      </c>
      <c r="BC67" s="85">
        <v>3.2850241545893721E-2</v>
      </c>
      <c r="BD67" s="85">
        <v>1.8518518518518517E-2</v>
      </c>
      <c r="BE67" s="85">
        <v>6.1224489795918366E-2</v>
      </c>
      <c r="BF67" s="85">
        <v>5.0882658359293877E-2</v>
      </c>
      <c r="BG67" s="85">
        <v>3.1788079470198675E-2</v>
      </c>
      <c r="BH67" s="85">
        <v>3.3951740026676371E-2</v>
      </c>
      <c r="BI67" s="85">
        <v>4.8929663608562692E-2</v>
      </c>
      <c r="BJ67" s="85">
        <v>4.4570215776441456E-2</v>
      </c>
      <c r="BK67" s="85">
        <v>6.5521374350779066E-2</v>
      </c>
      <c r="BL67" s="85">
        <v>3.2886723507917173E-2</v>
      </c>
      <c r="BM67" s="85">
        <v>4.7796945390616415E-2</v>
      </c>
      <c r="BN67" s="85">
        <v>4.7877591312931886E-2</v>
      </c>
      <c r="BO67" s="85">
        <v>3.9473684210526314E-2</v>
      </c>
      <c r="BP67" s="85">
        <v>2.3128423615337797E-2</v>
      </c>
      <c r="BQ67" s="85">
        <v>5.7761732851985562E-2</v>
      </c>
      <c r="BR67" s="85">
        <v>4.1152263374485597E-2</v>
      </c>
      <c r="BS67" s="85">
        <v>6.3723806252147033E-2</v>
      </c>
      <c r="BT67" s="85">
        <v>3.8150581101566446E-2</v>
      </c>
      <c r="BU67" s="85">
        <v>3.1165458283735528E-2</v>
      </c>
      <c r="BV67" s="85">
        <v>5.6360708534621579E-2</v>
      </c>
      <c r="BW67" s="85">
        <v>3.545304777594728E-2</v>
      </c>
      <c r="BX67" s="85">
        <v>4.1389015355324695E-2</v>
      </c>
      <c r="BY67" s="85">
        <v>2.1582733812949641E-2</v>
      </c>
      <c r="BZ67" s="85">
        <v>7.0942662779397467E-2</v>
      </c>
      <c r="CA67" s="85">
        <v>3.9986483442216718E-2</v>
      </c>
      <c r="CB67" s="85">
        <v>2.6283865750101092E-2</v>
      </c>
      <c r="CC67" s="85">
        <v>5.6074766355140186E-2</v>
      </c>
      <c r="CD67" s="85">
        <v>3.3510346090459622E-2</v>
      </c>
      <c r="CE67" s="85">
        <v>5.7932952263247336E-2</v>
      </c>
      <c r="CF67" s="85">
        <v>4.9283154121863799E-2</v>
      </c>
      <c r="CG67" s="85">
        <v>4.2871717991962856E-2</v>
      </c>
      <c r="CH67" s="85">
        <v>5.1620648259303722E-2</v>
      </c>
      <c r="CI67" s="85">
        <v>4.5454545454545456E-2</v>
      </c>
      <c r="CJ67" s="85">
        <v>6.3936781609195401E-2</v>
      </c>
      <c r="CK67" s="85">
        <v>5.5460958404281196E-2</v>
      </c>
      <c r="CL67" s="85">
        <v>4.0324214792299896E-2</v>
      </c>
      <c r="CM67" s="85">
        <v>4.4792036971205117E-2</v>
      </c>
      <c r="CN67" s="85">
        <v>4.8390362421542821E-2</v>
      </c>
      <c r="CO67" s="85">
        <v>4.5873095596852501E-2</v>
      </c>
      <c r="CP67" s="85">
        <v>5.7228915662650599E-2</v>
      </c>
      <c r="CQ67" s="85">
        <v>4.2495479204339964E-2</v>
      </c>
      <c r="CR67" s="85">
        <v>4.013875123885035E-2</v>
      </c>
      <c r="CS67" s="85">
        <v>3.7159920371599202E-2</v>
      </c>
      <c r="CT67" s="85">
        <v>4.442065129397018E-2</v>
      </c>
      <c r="CU67" s="85">
        <v>3.5909090909090911E-2</v>
      </c>
      <c r="CV67" s="85">
        <v>4.5944866160607271E-2</v>
      </c>
      <c r="CW67" s="85">
        <v>6.4563462949376371E-2</v>
      </c>
      <c r="CX67" s="85">
        <v>5.2886671418389167E-2</v>
      </c>
      <c r="CY67" s="85">
        <v>4.9919730907422979E-2</v>
      </c>
      <c r="CZ67" s="85">
        <v>3.3411488862837048E-2</v>
      </c>
      <c r="DA67" s="85">
        <v>2.8419182948490232E-2</v>
      </c>
      <c r="DB67" s="85">
        <v>4.0878122634367901E-2</v>
      </c>
      <c r="DC67" s="85">
        <v>6.0827250608272508E-2</v>
      </c>
      <c r="DD67" s="85">
        <v>6.8000579962302451E-2</v>
      </c>
      <c r="DE67" s="85">
        <v>4.5467246816494354E-2</v>
      </c>
      <c r="DF67" s="85">
        <v>6.7226890756302518E-2</v>
      </c>
      <c r="DG67" s="85">
        <v>6.7437379576107903E-2</v>
      </c>
      <c r="DH67" s="85">
        <v>4.9743387287801026E-2</v>
      </c>
      <c r="DI67" s="85">
        <v>3.3514625900338088E-2</v>
      </c>
      <c r="DJ67" s="85">
        <v>3.7387074357192497E-2</v>
      </c>
      <c r="DK67" s="85">
        <v>3.1496062992125984E-2</v>
      </c>
      <c r="DL67" s="85">
        <v>3.8561465882674686E-2</v>
      </c>
      <c r="DM67" s="85">
        <v>3.5416666666666666E-2</v>
      </c>
      <c r="DN67" s="85">
        <v>5.3075995174909532E-2</v>
      </c>
      <c r="DO67" s="85">
        <v>4.660045836516425E-2</v>
      </c>
      <c r="DP67" s="85">
        <v>2.8097062579821201E-2</v>
      </c>
      <c r="DQ67" s="85">
        <v>2.2727272727272728E-2</v>
      </c>
      <c r="DR67" s="85">
        <v>6.9306930693069313E-2</v>
      </c>
      <c r="DS67" s="85">
        <v>8.247027234369006E-2</v>
      </c>
      <c r="DT67" s="85">
        <v>2.1739130434782608E-2</v>
      </c>
      <c r="DU67" s="85">
        <v>0.12931034482758622</v>
      </c>
      <c r="DV67" s="85">
        <v>6.652360515021459E-2</v>
      </c>
      <c r="DW67" s="85"/>
      <c r="DX67" s="85">
        <v>0.10572139303482588</v>
      </c>
    </row>
    <row r="68" spans="1:128" s="86" customFormat="1" ht="12">
      <c r="A68" s="84" t="s">
        <v>216</v>
      </c>
      <c r="B68" s="85">
        <v>1.6129032258064516E-2</v>
      </c>
      <c r="C68" s="85"/>
      <c r="D68" s="85"/>
      <c r="E68" s="85">
        <v>0</v>
      </c>
      <c r="F68" s="85">
        <v>0</v>
      </c>
      <c r="G68" s="85"/>
      <c r="H68" s="85"/>
      <c r="I68" s="85"/>
      <c r="J68" s="85">
        <v>4.8426150121065378E-3</v>
      </c>
      <c r="K68" s="85"/>
      <c r="L68" s="85"/>
      <c r="M68" s="85"/>
      <c r="N68" s="85"/>
      <c r="O68" s="85"/>
      <c r="P68" s="85"/>
      <c r="Q68" s="85">
        <v>0</v>
      </c>
      <c r="R68" s="85"/>
      <c r="S68" s="85">
        <v>0</v>
      </c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>
        <v>0.125</v>
      </c>
      <c r="BD68" s="85"/>
      <c r="BE68" s="85"/>
      <c r="BF68" s="85"/>
      <c r="BG68" s="85"/>
      <c r="BH68" s="85">
        <v>0.125</v>
      </c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>
        <v>9.0592334494773524E-2</v>
      </c>
      <c r="BU68" s="85"/>
      <c r="BV68" s="85">
        <v>4.3263288009888753E-2</v>
      </c>
      <c r="BW68" s="85">
        <v>0</v>
      </c>
      <c r="BX68" s="85">
        <v>5.2360515021459227E-2</v>
      </c>
      <c r="BY68" s="85">
        <v>1.5873015873015872E-2</v>
      </c>
      <c r="BZ68" s="85">
        <v>0</v>
      </c>
      <c r="CA68" s="85">
        <v>6.3247863247863245E-2</v>
      </c>
      <c r="CB68" s="85"/>
      <c r="CC68" s="85">
        <v>2.247191011235955E-2</v>
      </c>
      <c r="CD68" s="85"/>
      <c r="CE68" s="85">
        <v>6.5502183406113537E-2</v>
      </c>
      <c r="CF68" s="85">
        <v>0</v>
      </c>
      <c r="CG68" s="85">
        <v>5.4063480990582488E-2</v>
      </c>
      <c r="CH68" s="85"/>
      <c r="CI68" s="85"/>
      <c r="CJ68" s="85"/>
      <c r="CK68" s="85"/>
      <c r="CL68" s="85"/>
      <c r="CM68" s="85"/>
      <c r="CN68" s="85"/>
      <c r="CO68" s="85"/>
      <c r="CP68" s="85">
        <v>0</v>
      </c>
      <c r="CQ68" s="85">
        <v>1.1730205278592375E-2</v>
      </c>
      <c r="CR68" s="85"/>
      <c r="CS68" s="85"/>
      <c r="CT68" s="85">
        <v>7.5901328273244783E-3</v>
      </c>
      <c r="CU68" s="85"/>
      <c r="CV68" s="85"/>
      <c r="CW68" s="85"/>
      <c r="CX68" s="85"/>
      <c r="CY68" s="85"/>
      <c r="CZ68" s="85">
        <v>2.2127052105638829E-2</v>
      </c>
      <c r="DA68" s="85"/>
      <c r="DB68" s="85">
        <v>4.9822064056939501E-2</v>
      </c>
      <c r="DC68" s="85"/>
      <c r="DD68" s="85">
        <v>1.5979381443298968E-2</v>
      </c>
      <c r="DE68" s="85">
        <v>2.0982882385422418E-2</v>
      </c>
      <c r="DF68" s="85"/>
      <c r="DG68" s="85"/>
      <c r="DH68" s="85"/>
      <c r="DI68" s="85">
        <v>2.7938342967244702E-2</v>
      </c>
      <c r="DJ68" s="85"/>
      <c r="DK68" s="85">
        <v>2.5777777777777778E-2</v>
      </c>
      <c r="DL68" s="85">
        <v>2.6814609338881183E-2</v>
      </c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</row>
    <row r="69" spans="1:128" s="86" customFormat="1" ht="12">
      <c r="A69" s="84" t="s">
        <v>217</v>
      </c>
      <c r="B69" s="85">
        <v>0.4253706754530478</v>
      </c>
      <c r="C69" s="85">
        <v>0.3728813559322034</v>
      </c>
      <c r="D69" s="85">
        <v>0.36063408190224572</v>
      </c>
      <c r="E69" s="85">
        <v>0.28921568627450983</v>
      </c>
      <c r="F69" s="85">
        <v>0.39</v>
      </c>
      <c r="G69" s="85">
        <v>0.39130434782608697</v>
      </c>
      <c r="H69" s="85">
        <v>0.37142857142857144</v>
      </c>
      <c r="I69" s="85">
        <v>0.36842105263157893</v>
      </c>
      <c r="J69" s="85">
        <v>0.40036525974025972</v>
      </c>
      <c r="K69" s="85">
        <v>0.62777777777777777</v>
      </c>
      <c r="L69" s="85">
        <v>0.39823008849557523</v>
      </c>
      <c r="M69" s="85"/>
      <c r="N69" s="85"/>
      <c r="O69" s="85">
        <v>0.53924914675767921</v>
      </c>
      <c r="P69" s="85"/>
      <c r="Q69" s="85">
        <v>0.54792332268370603</v>
      </c>
      <c r="R69" s="85">
        <v>0.4713804713804714</v>
      </c>
      <c r="S69" s="85">
        <v>0.52329360780065004</v>
      </c>
      <c r="T69" s="85">
        <v>0.40221402214022139</v>
      </c>
      <c r="U69" s="85">
        <v>0.64432989690721654</v>
      </c>
      <c r="V69" s="85">
        <v>0.50322580645161286</v>
      </c>
      <c r="W69" s="85"/>
      <c r="X69" s="85">
        <v>0.46875</v>
      </c>
      <c r="Y69" s="85"/>
      <c r="Z69" s="85">
        <v>0.37671232876712329</v>
      </c>
      <c r="AA69" s="85">
        <v>0.52491694352159468</v>
      </c>
      <c r="AB69" s="85">
        <v>0.5680212014134276</v>
      </c>
      <c r="AC69" s="85">
        <v>0.51550183920126114</v>
      </c>
      <c r="AD69" s="85">
        <v>0.31578947368421051</v>
      </c>
      <c r="AE69" s="85"/>
      <c r="AF69" s="85"/>
      <c r="AG69" s="85">
        <v>0.31578947368421051</v>
      </c>
      <c r="AH69" s="85">
        <v>0.56914893617021278</v>
      </c>
      <c r="AI69" s="85"/>
      <c r="AJ69" s="85"/>
      <c r="AK69" s="85">
        <v>0.41796875</v>
      </c>
      <c r="AL69" s="85">
        <v>0.481981981981982</v>
      </c>
      <c r="AM69" s="85">
        <v>0.44973041547732318</v>
      </c>
      <c r="AN69" s="85">
        <v>0.44504504504504505</v>
      </c>
      <c r="AO69" s="85">
        <v>0.44902912621359226</v>
      </c>
      <c r="AP69" s="85">
        <v>0.54545454545454541</v>
      </c>
      <c r="AQ69" s="85">
        <v>0.63207547169811318</v>
      </c>
      <c r="AR69" s="85">
        <v>0.41095890410958902</v>
      </c>
      <c r="AS69" s="85">
        <v>0.31103678929765888</v>
      </c>
      <c r="AT69" s="85">
        <v>0.46415373244641539</v>
      </c>
      <c r="AU69" s="85">
        <v>0.44956140350877194</v>
      </c>
      <c r="AV69" s="85">
        <v>0.40081799591002043</v>
      </c>
      <c r="AW69" s="85">
        <v>0.42433862433862435</v>
      </c>
      <c r="AX69" s="85">
        <v>0.5365344467640919</v>
      </c>
      <c r="AY69" s="85">
        <v>0.75</v>
      </c>
      <c r="AZ69" s="85"/>
      <c r="BA69" s="85">
        <v>0.44654088050314467</v>
      </c>
      <c r="BB69" s="85">
        <v>0.50187265917602997</v>
      </c>
      <c r="BC69" s="85">
        <v>0.4274711168164313</v>
      </c>
      <c r="BD69" s="85">
        <v>0.38397790055248621</v>
      </c>
      <c r="BE69" s="85"/>
      <c r="BF69" s="85">
        <v>0.38611713665943603</v>
      </c>
      <c r="BG69" s="85">
        <v>0.48863636363636365</v>
      </c>
      <c r="BH69" s="85">
        <v>0.41005917159763311</v>
      </c>
      <c r="BI69" s="85">
        <v>0.44911504424778759</v>
      </c>
      <c r="BJ69" s="85">
        <v>0.48920863309352519</v>
      </c>
      <c r="BK69" s="85">
        <v>0.56601205522068831</v>
      </c>
      <c r="BL69" s="85">
        <v>0.46436781609195404</v>
      </c>
      <c r="BM69" s="85">
        <v>0.54854919760090781</v>
      </c>
      <c r="BN69" s="85">
        <v>0.50757575757575757</v>
      </c>
      <c r="BO69" s="85">
        <v>0.46379310344827585</v>
      </c>
      <c r="BP69" s="85">
        <v>0.35664335664335667</v>
      </c>
      <c r="BQ69" s="85">
        <v>0.46704180064308681</v>
      </c>
      <c r="BR69" s="85">
        <v>0.47049866768176629</v>
      </c>
      <c r="BS69" s="85">
        <v>0.29896907216494845</v>
      </c>
      <c r="BT69" s="85">
        <v>0.39861751152073732</v>
      </c>
      <c r="BU69" s="85">
        <v>0.35897435897435898</v>
      </c>
      <c r="BV69" s="85">
        <v>0.5074626865671642</v>
      </c>
      <c r="BW69" s="85">
        <v>0.36660929432013767</v>
      </c>
      <c r="BX69" s="85">
        <v>0.37983343248066626</v>
      </c>
      <c r="BY69" s="85">
        <v>0.4942528735632184</v>
      </c>
      <c r="BZ69" s="85">
        <v>0.42857142857142855</v>
      </c>
      <c r="CA69" s="85">
        <v>0.47148058252427183</v>
      </c>
      <c r="CB69" s="85">
        <v>0.48717948717948717</v>
      </c>
      <c r="CC69" s="85">
        <v>0.36666666666666664</v>
      </c>
      <c r="CD69" s="85">
        <v>0.55000000000000004</v>
      </c>
      <c r="CE69" s="85">
        <v>0.42036553524804177</v>
      </c>
      <c r="CF69" s="85">
        <v>0.58290155440414504</v>
      </c>
      <c r="CG69" s="85">
        <v>0.48076244264031065</v>
      </c>
      <c r="CH69" s="85"/>
      <c r="CI69" s="85"/>
      <c r="CJ69" s="85"/>
      <c r="CK69" s="85"/>
      <c r="CL69" s="85">
        <v>0.59</v>
      </c>
      <c r="CM69" s="85">
        <v>0.3</v>
      </c>
      <c r="CN69" s="85">
        <v>0.65313653136531369</v>
      </c>
      <c r="CO69" s="85">
        <v>0.51178247734138971</v>
      </c>
      <c r="CP69" s="85">
        <v>0.493801652892562</v>
      </c>
      <c r="CQ69" s="85">
        <v>0.55295220243673848</v>
      </c>
      <c r="CR69" s="85">
        <v>0.5121293800539084</v>
      </c>
      <c r="CS69" s="85">
        <v>0.41622340425531917</v>
      </c>
      <c r="CT69" s="85">
        <v>0.51605691056910574</v>
      </c>
      <c r="CU69" s="85">
        <v>0.42537313432835822</v>
      </c>
      <c r="CV69" s="85"/>
      <c r="CW69" s="85"/>
      <c r="CX69" s="85">
        <v>0.45664739884393063</v>
      </c>
      <c r="CY69" s="85">
        <v>0.44791666666666669</v>
      </c>
      <c r="CZ69" s="85">
        <v>0.50858369098712441</v>
      </c>
      <c r="DA69" s="85">
        <v>0.56000000000000005</v>
      </c>
      <c r="DB69" s="85">
        <v>0.47513198110586274</v>
      </c>
      <c r="DC69" s="85">
        <v>0.44444444444444442</v>
      </c>
      <c r="DD69" s="85">
        <v>0.60346399270738382</v>
      </c>
      <c r="DE69" s="85">
        <v>0.5067932253861902</v>
      </c>
      <c r="DF69" s="85">
        <v>0.76923076923076927</v>
      </c>
      <c r="DG69" s="85">
        <v>0.2857142857142857</v>
      </c>
      <c r="DH69" s="85">
        <v>0.56149388280746937</v>
      </c>
      <c r="DI69" s="85">
        <v>0.49282560706401768</v>
      </c>
      <c r="DJ69" s="85">
        <v>0.53142565150740928</v>
      </c>
      <c r="DK69" s="85">
        <v>0.4606741573033708</v>
      </c>
      <c r="DL69" s="85">
        <v>0.52365878040653113</v>
      </c>
      <c r="DM69" s="85">
        <v>0.42857142857142855</v>
      </c>
      <c r="DN69" s="85"/>
      <c r="DO69" s="85">
        <v>0.42857142857142855</v>
      </c>
      <c r="DP69" s="85">
        <v>0.52581261950286806</v>
      </c>
      <c r="DQ69" s="85">
        <v>0.66453674121405748</v>
      </c>
      <c r="DR69" s="85">
        <v>0.47747747747747749</v>
      </c>
      <c r="DS69" s="85">
        <v>0.41666666666666669</v>
      </c>
      <c r="DT69" s="85"/>
      <c r="DU69" s="85">
        <v>0.2608695652173913</v>
      </c>
      <c r="DV69" s="85"/>
      <c r="DW69" s="85"/>
      <c r="DX69" s="85">
        <v>0.40174672489082969</v>
      </c>
    </row>
    <row r="70" spans="1:128" s="86" customFormat="1" ht="12">
      <c r="A70" s="84" t="s">
        <v>316</v>
      </c>
      <c r="B70" s="85">
        <v>0.33658536585365856</v>
      </c>
      <c r="C70" s="85">
        <v>0.24561403508771928</v>
      </c>
      <c r="D70" s="85">
        <v>0.27278775781769793</v>
      </c>
      <c r="E70" s="85">
        <v>0.3589021815622801</v>
      </c>
      <c r="F70" s="85">
        <v>0.30146590184831101</v>
      </c>
      <c r="G70" s="85">
        <v>0.25451559934318557</v>
      </c>
      <c r="H70" s="85">
        <v>0.33088725817211473</v>
      </c>
      <c r="I70" s="85">
        <v>0.31024930747922436</v>
      </c>
      <c r="J70" s="85">
        <v>0.30652926767463468</v>
      </c>
      <c r="K70" s="85">
        <v>0.21176470588235294</v>
      </c>
      <c r="L70" s="85">
        <v>0.24242424242424243</v>
      </c>
      <c r="M70" s="85">
        <v>0.17777777777777778</v>
      </c>
      <c r="N70" s="85">
        <v>0.33333333333333331</v>
      </c>
      <c r="O70" s="85">
        <v>0.20560747663551401</v>
      </c>
      <c r="P70" s="85">
        <v>0.32258064516129031</v>
      </c>
      <c r="Q70" s="85">
        <v>0.21382289416846653</v>
      </c>
      <c r="R70" s="85">
        <v>0.24864864864864866</v>
      </c>
      <c r="S70" s="85">
        <v>0.23239436619718309</v>
      </c>
      <c r="T70" s="85">
        <v>0.3</v>
      </c>
      <c r="U70" s="85">
        <v>0.2</v>
      </c>
      <c r="V70" s="85">
        <v>0.25148514851485149</v>
      </c>
      <c r="W70" s="85">
        <v>0.23563218390804597</v>
      </c>
      <c r="X70" s="85">
        <v>0.24271844660194175</v>
      </c>
      <c r="Y70" s="85">
        <v>0.27659574468085107</v>
      </c>
      <c r="Z70" s="85">
        <v>0.30555555555555558</v>
      </c>
      <c r="AA70" s="85">
        <v>0.4375</v>
      </c>
      <c r="AB70" s="85">
        <v>0.30769230769230771</v>
      </c>
      <c r="AC70" s="85">
        <v>0.27961432506887052</v>
      </c>
      <c r="AD70" s="85">
        <v>0.30555555555555558</v>
      </c>
      <c r="AE70" s="85">
        <v>0.10526315789473684</v>
      </c>
      <c r="AF70" s="85">
        <v>0</v>
      </c>
      <c r="AG70" s="85">
        <v>0.28078817733990147</v>
      </c>
      <c r="AH70" s="85">
        <v>0.46819787985865724</v>
      </c>
      <c r="AI70" s="85">
        <v>0.12962962962962962</v>
      </c>
      <c r="AJ70" s="85">
        <v>0.29518072289156627</v>
      </c>
      <c r="AK70" s="85">
        <v>0.24324324324324326</v>
      </c>
      <c r="AL70" s="85">
        <v>0.37816764132553604</v>
      </c>
      <c r="AM70" s="85">
        <v>0.25901942645698428</v>
      </c>
      <c r="AN70" s="85">
        <v>0.33480176211453744</v>
      </c>
      <c r="AO70" s="85">
        <v>0.28143322475570032</v>
      </c>
      <c r="AP70" s="85">
        <v>0.33835845896147404</v>
      </c>
      <c r="AQ70" s="85">
        <v>0.33962264150943394</v>
      </c>
      <c r="AR70" s="85">
        <v>0.35016835016835018</v>
      </c>
      <c r="AS70" s="85">
        <v>0.26</v>
      </c>
      <c r="AT70" s="85">
        <v>0.34003656307129798</v>
      </c>
      <c r="AU70" s="85">
        <v>0.42424242424242425</v>
      </c>
      <c r="AV70" s="85">
        <v>0.30581613508442779</v>
      </c>
      <c r="AW70" s="85">
        <v>0.37776141384388806</v>
      </c>
      <c r="AX70" s="85">
        <v>0.33774834437086093</v>
      </c>
      <c r="AY70" s="85">
        <v>0.17599999999999999</v>
      </c>
      <c r="AZ70" s="85">
        <v>0.20441988950276244</v>
      </c>
      <c r="BA70" s="85">
        <v>0.18181818181818182</v>
      </c>
      <c r="BB70" s="85">
        <v>0.23931623931623933</v>
      </c>
      <c r="BC70" s="85">
        <v>0.24821002386634844</v>
      </c>
      <c r="BD70" s="85">
        <v>0.27559055118110237</v>
      </c>
      <c r="BE70" s="85">
        <v>0.18181818181818182</v>
      </c>
      <c r="BF70" s="85">
        <v>0.24858757062146894</v>
      </c>
      <c r="BG70" s="85">
        <v>0.22162162162162163</v>
      </c>
      <c r="BH70" s="85">
        <v>0.24952198852772467</v>
      </c>
      <c r="BI70" s="85">
        <v>0.29629629629629628</v>
      </c>
      <c r="BJ70" s="85">
        <v>0.26708074534161491</v>
      </c>
      <c r="BK70" s="85">
        <v>0.25346534653465347</v>
      </c>
      <c r="BL70" s="85">
        <v>0.24377457404980341</v>
      </c>
      <c r="BM70" s="85">
        <v>0.2572164948453608</v>
      </c>
      <c r="BN70" s="85">
        <v>0.43018018018018017</v>
      </c>
      <c r="BO70" s="85">
        <v>0.30612244897959184</v>
      </c>
      <c r="BP70" s="85">
        <v>0.5</v>
      </c>
      <c r="BQ70" s="85">
        <v>0.21428571428571427</v>
      </c>
      <c r="BR70" s="85">
        <v>0.36298932384341637</v>
      </c>
      <c r="BS70" s="85">
        <v>0.29292929292929293</v>
      </c>
      <c r="BT70" s="85">
        <v>0.33693304535637147</v>
      </c>
      <c r="BU70" s="85">
        <v>0.37434554973821987</v>
      </c>
      <c r="BV70" s="85">
        <v>0.34957020057306593</v>
      </c>
      <c r="BW70" s="85">
        <v>0.29577464788732394</v>
      </c>
      <c r="BX70" s="85">
        <v>0.33680342927127987</v>
      </c>
      <c r="BY70" s="85">
        <v>0.45423728813559322</v>
      </c>
      <c r="BZ70" s="85">
        <v>0.32863849765258218</v>
      </c>
      <c r="CA70" s="85">
        <v>0.31697687535250985</v>
      </c>
      <c r="CB70" s="85">
        <v>0.38709677419354838</v>
      </c>
      <c r="CC70" s="85">
        <v>0.33333333333333331</v>
      </c>
      <c r="CD70" s="85">
        <v>0.25</v>
      </c>
      <c r="CE70" s="85">
        <v>0.19014084507042253</v>
      </c>
      <c r="CF70" s="85">
        <v>0.26229508196721313</v>
      </c>
      <c r="CG70" s="85">
        <v>0.31704781704781704</v>
      </c>
      <c r="CH70" s="85">
        <v>0.30252100840336132</v>
      </c>
      <c r="CI70" s="85">
        <v>0.2289156626506024</v>
      </c>
      <c r="CJ70" s="85">
        <v>0.33673469387755101</v>
      </c>
      <c r="CK70" s="85">
        <v>0.29333333333333333</v>
      </c>
      <c r="CL70" s="85">
        <v>0.34629629629629627</v>
      </c>
      <c r="CM70" s="85">
        <v>0.43190661478599224</v>
      </c>
      <c r="CN70" s="85">
        <v>0.45838509316770187</v>
      </c>
      <c r="CO70" s="85">
        <v>0.31606905710491368</v>
      </c>
      <c r="CP70" s="85">
        <v>0.37055837563451777</v>
      </c>
      <c r="CQ70" s="85">
        <v>0.30669398907103823</v>
      </c>
      <c r="CR70" s="85">
        <v>0.35405405405405405</v>
      </c>
      <c r="CS70" s="85">
        <v>0.32989690721649484</v>
      </c>
      <c r="CT70" s="85">
        <v>0.35269965099568878</v>
      </c>
      <c r="CU70" s="85">
        <v>0.27433628318584069</v>
      </c>
      <c r="CV70" s="85">
        <v>0.30379746835443039</v>
      </c>
      <c r="CW70" s="85">
        <v>0.34831460674157305</v>
      </c>
      <c r="CX70" s="85">
        <v>0.33931484502446985</v>
      </c>
      <c r="CY70" s="85">
        <v>0.32885906040268459</v>
      </c>
      <c r="CZ70" s="85">
        <v>0.34701492537313433</v>
      </c>
      <c r="DA70" s="85">
        <v>0.31843575418994413</v>
      </c>
      <c r="DB70" s="85">
        <v>0.38022165387894286</v>
      </c>
      <c r="DC70" s="85">
        <v>0.30188679245283018</v>
      </c>
      <c r="DD70" s="85">
        <v>0.28830645161290325</v>
      </c>
      <c r="DE70" s="85">
        <v>0.34220251293422027</v>
      </c>
      <c r="DF70" s="85">
        <v>0.35483870967741937</v>
      </c>
      <c r="DG70" s="85">
        <v>0.44736842105263158</v>
      </c>
      <c r="DH70" s="85">
        <v>0.30316742081447962</v>
      </c>
      <c r="DI70" s="85">
        <v>0.26934523809523808</v>
      </c>
      <c r="DJ70" s="85">
        <v>0.26902654867256637</v>
      </c>
      <c r="DK70" s="85">
        <v>0.37671232876712329</v>
      </c>
      <c r="DL70" s="85">
        <v>0.28892508143322476</v>
      </c>
      <c r="DM70" s="85"/>
      <c r="DN70" s="85"/>
      <c r="DO70" s="85">
        <v>0.1</v>
      </c>
      <c r="DP70" s="85">
        <v>0.22839506172839505</v>
      </c>
      <c r="DQ70" s="85">
        <v>0.22077922077922077</v>
      </c>
      <c r="DR70" s="85">
        <v>0.47222222222222221</v>
      </c>
      <c r="DS70" s="85">
        <v>0.23329283110571081</v>
      </c>
      <c r="DT70" s="85"/>
      <c r="DU70" s="85"/>
      <c r="DV70" s="85"/>
      <c r="DW70" s="85"/>
      <c r="DX70" s="85"/>
    </row>
    <row r="71" spans="1:128" s="86" customFormat="1" ht="12">
      <c r="A71" s="83" t="s">
        <v>160</v>
      </c>
      <c r="B71" s="85">
        <v>0.40685820203892492</v>
      </c>
      <c r="C71" s="85">
        <v>0.30379746835443039</v>
      </c>
      <c r="D71" s="85">
        <v>0.32104121475054231</v>
      </c>
      <c r="E71" s="85">
        <v>0.36333333333333334</v>
      </c>
      <c r="F71" s="85">
        <v>0.39794168096054888</v>
      </c>
      <c r="G71" s="85">
        <v>0.31159420289855072</v>
      </c>
      <c r="H71" s="85">
        <v>0.33566433566433568</v>
      </c>
      <c r="I71" s="85">
        <v>0.32777777777777778</v>
      </c>
      <c r="J71" s="85">
        <v>0.36553993419084657</v>
      </c>
      <c r="K71" s="85">
        <v>0.3</v>
      </c>
      <c r="L71" s="85">
        <v>0.44615384615384618</v>
      </c>
      <c r="M71" s="85">
        <v>0.29487179487179488</v>
      </c>
      <c r="N71" s="85">
        <v>0.42857142857142855</v>
      </c>
      <c r="O71" s="85">
        <v>0.36868686868686867</v>
      </c>
      <c r="P71" s="85">
        <v>0.21568627450980393</v>
      </c>
      <c r="Q71" s="85">
        <v>0.33720930232558138</v>
      </c>
      <c r="R71" s="85">
        <v>0.35714285714285715</v>
      </c>
      <c r="S71" s="85">
        <v>0.30303030303030304</v>
      </c>
      <c r="T71" s="85">
        <v>0.36923076923076925</v>
      </c>
      <c r="U71" s="85">
        <v>0.27358490566037735</v>
      </c>
      <c r="V71" s="85">
        <v>0.30994152046783624</v>
      </c>
      <c r="W71" s="85">
        <v>0.28000000000000003</v>
      </c>
      <c r="X71" s="85">
        <v>0.29090909090909089</v>
      </c>
      <c r="Y71" s="85">
        <v>0.3</v>
      </c>
      <c r="Z71" s="85">
        <v>0.34090909090909088</v>
      </c>
      <c r="AA71" s="85">
        <v>0.35714285714285715</v>
      </c>
      <c r="AB71" s="85">
        <v>0.2967032967032967</v>
      </c>
      <c r="AC71" s="85">
        <v>0.30701754385964913</v>
      </c>
      <c r="AD71" s="85">
        <v>0.28749999999999998</v>
      </c>
      <c r="AE71" s="85">
        <v>0.4375</v>
      </c>
      <c r="AF71" s="85">
        <v>0.26470588235294118</v>
      </c>
      <c r="AG71" s="85">
        <v>0.33707865168539325</v>
      </c>
      <c r="AH71" s="85">
        <v>0.33746130030959753</v>
      </c>
      <c r="AI71" s="85">
        <v>0.21590909090909091</v>
      </c>
      <c r="AJ71" s="85">
        <v>0.33333333333333331</v>
      </c>
      <c r="AK71" s="85">
        <v>0.30985915492957744</v>
      </c>
      <c r="AL71" s="85">
        <v>0.3235294117647059</v>
      </c>
      <c r="AM71" s="85">
        <v>0.3522012578616352</v>
      </c>
      <c r="AN71" s="85">
        <v>0.29268292682926828</v>
      </c>
      <c r="AO71" s="85">
        <v>0.33195020746887965</v>
      </c>
      <c r="AP71" s="85">
        <v>0.41295546558704455</v>
      </c>
      <c r="AQ71" s="85">
        <v>0.48148148148148145</v>
      </c>
      <c r="AR71" s="85">
        <v>0.34994462901439644</v>
      </c>
      <c r="AS71" s="85">
        <v>0.34555899248784799</v>
      </c>
      <c r="AT71" s="85">
        <v>0.36019318759532282</v>
      </c>
      <c r="AU71" s="85">
        <v>0.37484276729559746</v>
      </c>
      <c r="AV71" s="85">
        <v>0.37113402061855671</v>
      </c>
      <c r="AW71" s="85">
        <v>0.37263910158244001</v>
      </c>
      <c r="AX71" s="85">
        <v>0.32339955849889623</v>
      </c>
      <c r="AY71" s="85">
        <v>0.32816537467700257</v>
      </c>
      <c r="AZ71" s="85">
        <v>0.42266462480857581</v>
      </c>
      <c r="BA71" s="85">
        <v>0.30458221024258758</v>
      </c>
      <c r="BB71" s="85">
        <v>0.33675843350135709</v>
      </c>
      <c r="BC71" s="85">
        <v>0.41561712846347609</v>
      </c>
      <c r="BD71" s="85">
        <v>0.36956521739130432</v>
      </c>
      <c r="BE71" s="85">
        <v>0.36170212765957449</v>
      </c>
      <c r="BF71" s="85">
        <v>0.27058823529411763</v>
      </c>
      <c r="BG71" s="85">
        <v>0.34693877551020408</v>
      </c>
      <c r="BH71" s="85">
        <v>0.37674418604651161</v>
      </c>
      <c r="BI71" s="85">
        <v>0.3235294117647059</v>
      </c>
      <c r="BJ71" s="85">
        <v>0.38786279683377306</v>
      </c>
      <c r="BK71" s="85">
        <v>0.36585365853658536</v>
      </c>
      <c r="BL71" s="85">
        <v>0.35877862595419846</v>
      </c>
      <c r="BM71" s="85">
        <v>0.36780258519388953</v>
      </c>
      <c r="BN71" s="85">
        <v>0.27083333333333331</v>
      </c>
      <c r="BO71" s="85">
        <v>0.25925925925925924</v>
      </c>
      <c r="BP71" s="85">
        <v>0.23809523809523808</v>
      </c>
      <c r="BQ71" s="85">
        <v>0.35862068965517241</v>
      </c>
      <c r="BR71" s="85">
        <v>0.29729729729729731</v>
      </c>
      <c r="BS71" s="85">
        <v>0.35416666666666669</v>
      </c>
      <c r="BT71" s="85">
        <v>0.37173717371737175</v>
      </c>
      <c r="BU71" s="85">
        <v>0.32</v>
      </c>
      <c r="BV71" s="85">
        <v>0.36125654450261779</v>
      </c>
      <c r="BW71" s="85">
        <v>0.40161630358397749</v>
      </c>
      <c r="BX71" s="85">
        <v>0.37990392313851079</v>
      </c>
      <c r="BY71" s="85">
        <v>0.39800664451827245</v>
      </c>
      <c r="BZ71" s="85">
        <v>0.38671875</v>
      </c>
      <c r="CA71" s="85">
        <v>0.36089030206677264</v>
      </c>
      <c r="CB71" s="85">
        <v>0.38270142180094785</v>
      </c>
      <c r="CC71" s="85">
        <v>0.4</v>
      </c>
      <c r="CD71" s="85">
        <v>0.36869793950021923</v>
      </c>
      <c r="CE71" s="85">
        <v>0.28125</v>
      </c>
      <c r="CF71" s="85">
        <v>0.30985915492957744</v>
      </c>
      <c r="CG71" s="85">
        <v>0.37454981992797121</v>
      </c>
      <c r="CH71" s="85">
        <v>0.39226519337016574</v>
      </c>
      <c r="CI71" s="85">
        <v>0.26153846153846155</v>
      </c>
      <c r="CJ71" s="85">
        <v>0.26446280991735538</v>
      </c>
      <c r="CK71" s="85">
        <v>0.34854014598540145</v>
      </c>
      <c r="CL71" s="85">
        <v>0.35478592855194985</v>
      </c>
      <c r="CM71" s="85">
        <v>0.40914709517923364</v>
      </c>
      <c r="CN71" s="85">
        <v>0.37701974865350091</v>
      </c>
      <c r="CO71" s="85">
        <v>0.37693548387096776</v>
      </c>
      <c r="CP71" s="85">
        <v>0.37949640287769787</v>
      </c>
      <c r="CQ71" s="85">
        <v>0.40315106580166821</v>
      </c>
      <c r="CR71" s="85">
        <v>0.40059494298463066</v>
      </c>
      <c r="CS71" s="85">
        <v>0.38285067873303169</v>
      </c>
      <c r="CT71" s="85">
        <v>0.38703584397329271</v>
      </c>
      <c r="CU71" s="85">
        <v>0.35465116279069769</v>
      </c>
      <c r="CV71" s="85">
        <v>0.30061349693251532</v>
      </c>
      <c r="CW71" s="85">
        <v>0.30256410256410254</v>
      </c>
      <c r="CX71" s="85">
        <v>0.38977485928705441</v>
      </c>
      <c r="CY71" s="85">
        <v>0.3713274336283186</v>
      </c>
      <c r="CZ71" s="85">
        <v>0.33676975945017185</v>
      </c>
      <c r="DA71" s="85">
        <v>0.37791741472172352</v>
      </c>
      <c r="DB71" s="85">
        <v>0.34515688949522511</v>
      </c>
      <c r="DC71" s="85">
        <v>0.32911392405063289</v>
      </c>
      <c r="DD71" s="85">
        <v>0.33308327081770445</v>
      </c>
      <c r="DE71" s="85">
        <v>0.34766088815008311</v>
      </c>
      <c r="DF71" s="85">
        <v>0.36285714285714288</v>
      </c>
      <c r="DG71" s="85">
        <v>0.33712296983758699</v>
      </c>
      <c r="DH71" s="85">
        <v>0.36949293433083957</v>
      </c>
      <c r="DI71" s="85">
        <v>0.35003092145949288</v>
      </c>
      <c r="DJ71" s="85">
        <v>0.38412698412698415</v>
      </c>
      <c r="DK71" s="85">
        <v>0.35633626097866999</v>
      </c>
      <c r="DL71" s="85">
        <v>0.3579353593825374</v>
      </c>
      <c r="DM71" s="85"/>
      <c r="DN71" s="85"/>
      <c r="DO71" s="85">
        <v>0.27586206896551724</v>
      </c>
      <c r="DP71" s="85">
        <v>0.33333333333333331</v>
      </c>
      <c r="DQ71" s="85">
        <v>0.42857142857142855</v>
      </c>
      <c r="DR71" s="85">
        <v>0</v>
      </c>
      <c r="DS71" s="85">
        <v>0.33333333333333331</v>
      </c>
      <c r="DT71" s="85"/>
      <c r="DU71" s="85"/>
      <c r="DV71" s="85"/>
      <c r="DW71" s="85"/>
      <c r="DX71" s="85">
        <v>0.33333333333333331</v>
      </c>
    </row>
    <row r="72" spans="1:128" s="86" customFormat="1" ht="12">
      <c r="A72" s="84" t="s">
        <v>336</v>
      </c>
      <c r="B72" s="85">
        <v>0.35923423423423423</v>
      </c>
      <c r="C72" s="85">
        <v>0.38303130148270181</v>
      </c>
      <c r="D72" s="85">
        <v>0.36577181208053694</v>
      </c>
      <c r="E72" s="85">
        <v>0.30793650793650795</v>
      </c>
      <c r="F72" s="85">
        <v>0.31645569620253167</v>
      </c>
      <c r="G72" s="85">
        <v>0.3413173652694611</v>
      </c>
      <c r="H72" s="85">
        <v>0.33905579399141633</v>
      </c>
      <c r="I72" s="85">
        <v>0.32631578947368423</v>
      </c>
      <c r="J72" s="85">
        <v>0.3525527051054102</v>
      </c>
      <c r="K72" s="85">
        <v>0.42857142857142855</v>
      </c>
      <c r="L72" s="85">
        <v>0.5</v>
      </c>
      <c r="M72" s="85">
        <v>0.25</v>
      </c>
      <c r="N72" s="85">
        <v>0.30909090909090908</v>
      </c>
      <c r="O72" s="85">
        <v>0.30722891566265059</v>
      </c>
      <c r="P72" s="85">
        <v>0.6428571428571429</v>
      </c>
      <c r="Q72" s="85">
        <v>0.33333333333333331</v>
      </c>
      <c r="R72" s="85">
        <v>0.30769230769230771</v>
      </c>
      <c r="S72" s="85">
        <v>0.37931034482758619</v>
      </c>
      <c r="T72" s="85">
        <v>0.47557003257328989</v>
      </c>
      <c r="U72" s="85">
        <v>0.47080291970802918</v>
      </c>
      <c r="V72" s="85">
        <v>0.47332185886402756</v>
      </c>
      <c r="W72" s="85">
        <v>0.37704918032786883</v>
      </c>
      <c r="X72" s="85">
        <v>0.30303030303030304</v>
      </c>
      <c r="Y72" s="85">
        <v>0.15909090909090909</v>
      </c>
      <c r="Z72" s="85">
        <v>0.2857142857142857</v>
      </c>
      <c r="AA72" s="85">
        <v>0.25</v>
      </c>
      <c r="AB72" s="85">
        <v>0.1875</v>
      </c>
      <c r="AC72" s="85">
        <v>0.26769911504424782</v>
      </c>
      <c r="AD72" s="85">
        <v>0.32876712328767121</v>
      </c>
      <c r="AE72" s="85">
        <v>0.33333333333333331</v>
      </c>
      <c r="AF72" s="85">
        <v>0.26829268292682928</v>
      </c>
      <c r="AG72" s="85">
        <v>0.31007751937984496</v>
      </c>
      <c r="AH72" s="85">
        <v>0.34010152284263961</v>
      </c>
      <c r="AI72" s="85">
        <v>0.2</v>
      </c>
      <c r="AJ72" s="85">
        <v>0.36200716845878134</v>
      </c>
      <c r="AK72" s="85">
        <v>0.35135135135135137</v>
      </c>
      <c r="AL72" s="85">
        <v>0.34907597535934293</v>
      </c>
      <c r="AM72" s="85">
        <v>0.3532934131736527</v>
      </c>
      <c r="AN72" s="85">
        <v>0.35135135135135137</v>
      </c>
      <c r="AO72" s="85">
        <v>0.35294117647058826</v>
      </c>
      <c r="AP72" s="85">
        <v>0.34782608695652173</v>
      </c>
      <c r="AQ72" s="85">
        <v>0.33333333333333331</v>
      </c>
      <c r="AR72" s="85">
        <v>0.39733333333333332</v>
      </c>
      <c r="AS72" s="85">
        <v>0.4</v>
      </c>
      <c r="AT72" s="85">
        <v>0.38702928870292885</v>
      </c>
      <c r="AU72" s="85">
        <v>0.38823529411764707</v>
      </c>
      <c r="AV72" s="85">
        <v>0.35</v>
      </c>
      <c r="AW72" s="85">
        <v>0.36969696969696969</v>
      </c>
      <c r="AX72" s="85">
        <v>0.4157303370786517</v>
      </c>
      <c r="AY72" s="85">
        <v>0.39534883720930231</v>
      </c>
      <c r="AZ72" s="85">
        <v>0.3</v>
      </c>
      <c r="BA72" s="85">
        <v>0.35294117647058826</v>
      </c>
      <c r="BB72" s="85">
        <v>0.39603960396039606</v>
      </c>
      <c r="BC72" s="85">
        <v>0.31756756756756754</v>
      </c>
      <c r="BD72" s="85">
        <v>0.33640552995391704</v>
      </c>
      <c r="BE72" s="85">
        <v>0.37962962962962965</v>
      </c>
      <c r="BF72" s="85">
        <v>9.0909090909090912E-2</v>
      </c>
      <c r="BG72" s="85">
        <v>0.44444444444444442</v>
      </c>
      <c r="BH72" s="85">
        <v>0.3405088062622309</v>
      </c>
      <c r="BI72" s="85">
        <v>0.34682080924855491</v>
      </c>
      <c r="BJ72" s="85">
        <v>0.2857142857142857</v>
      </c>
      <c r="BK72" s="85">
        <v>0.48148148148148145</v>
      </c>
      <c r="BL72" s="85">
        <v>0.25</v>
      </c>
      <c r="BM72" s="85">
        <v>0.35153583617747441</v>
      </c>
      <c r="BN72" s="85">
        <v>0.34210526315789475</v>
      </c>
      <c r="BO72" s="85">
        <v>0.39779005524861877</v>
      </c>
      <c r="BP72" s="85">
        <v>0.39393939393939392</v>
      </c>
      <c r="BQ72" s="85">
        <v>0.34545454545454546</v>
      </c>
      <c r="BR72" s="85">
        <v>0.37336814621409919</v>
      </c>
      <c r="BS72" s="85">
        <v>0.33434650455927051</v>
      </c>
      <c r="BT72" s="85">
        <v>0.37093690248565964</v>
      </c>
      <c r="BU72" s="85">
        <v>0.42857142857142855</v>
      </c>
      <c r="BV72" s="85">
        <v>0.54651162790697672</v>
      </c>
      <c r="BW72" s="85">
        <v>0.42857142857142855</v>
      </c>
      <c r="BX72" s="85">
        <v>0.38186813186813184</v>
      </c>
      <c r="BY72" s="85">
        <v>0.38983050847457629</v>
      </c>
      <c r="BZ72" s="85">
        <v>0.33333333333333331</v>
      </c>
      <c r="CA72" s="85">
        <v>0.26141078838174275</v>
      </c>
      <c r="CB72" s="85">
        <v>0.2857142857142857</v>
      </c>
      <c r="CC72" s="85">
        <v>0.34328358208955223</v>
      </c>
      <c r="CD72" s="85">
        <v>0.25</v>
      </c>
      <c r="CE72" s="85">
        <v>0.28205128205128205</v>
      </c>
      <c r="CF72" s="85">
        <v>0.34090909090909088</v>
      </c>
      <c r="CG72" s="85">
        <v>0.29819277108433734</v>
      </c>
      <c r="CH72" s="85">
        <v>0.39754098360655737</v>
      </c>
      <c r="CI72" s="85">
        <v>0.31578947368421051</v>
      </c>
      <c r="CJ72" s="85">
        <v>0.33823529411764708</v>
      </c>
      <c r="CK72" s="85">
        <v>0.37343358395989973</v>
      </c>
      <c r="CL72" s="85">
        <v>0.35714285714285715</v>
      </c>
      <c r="CM72" s="85">
        <v>0.41666666666666669</v>
      </c>
      <c r="CN72" s="85">
        <v>0.35</v>
      </c>
      <c r="CO72" s="85">
        <v>0.34924078091106292</v>
      </c>
      <c r="CP72" s="85">
        <v>0.35483870967741937</v>
      </c>
      <c r="CQ72" s="85">
        <v>0.36759581881533099</v>
      </c>
      <c r="CR72" s="85">
        <v>0.42718446601941745</v>
      </c>
      <c r="CS72" s="85">
        <v>0.37980769230769229</v>
      </c>
      <c r="CT72" s="85">
        <v>0.36666666666666664</v>
      </c>
      <c r="CU72" s="85">
        <v>0.25882352941176473</v>
      </c>
      <c r="CV72" s="85">
        <v>0.3</v>
      </c>
      <c r="CW72" s="85">
        <v>0.625</v>
      </c>
      <c r="CX72" s="85">
        <v>0.37142857142857144</v>
      </c>
      <c r="CY72" s="85">
        <v>0.31159420289855072</v>
      </c>
      <c r="CZ72" s="85">
        <v>0.5714285714285714</v>
      </c>
      <c r="DA72" s="85">
        <v>0.31034482758620691</v>
      </c>
      <c r="DB72" s="85">
        <v>0.43312101910828027</v>
      </c>
      <c r="DC72" s="85">
        <v>1</v>
      </c>
      <c r="DD72" s="85">
        <v>0.36507936507936506</v>
      </c>
      <c r="DE72" s="85">
        <v>0.41085271317829458</v>
      </c>
      <c r="DF72" s="85"/>
      <c r="DG72" s="85">
        <v>0.38235294117647056</v>
      </c>
      <c r="DH72" s="85">
        <v>0.38005390835579517</v>
      </c>
      <c r="DI72" s="85">
        <v>0.35483870967741937</v>
      </c>
      <c r="DJ72" s="85">
        <v>0.375</v>
      </c>
      <c r="DK72" s="85">
        <v>0.33333333333333331</v>
      </c>
      <c r="DL72" s="85">
        <v>0.37343749999999998</v>
      </c>
      <c r="DM72" s="85"/>
      <c r="DN72" s="85"/>
      <c r="DO72" s="85">
        <v>0</v>
      </c>
      <c r="DP72" s="85">
        <v>0.34210526315789475</v>
      </c>
      <c r="DQ72" s="85"/>
      <c r="DR72" s="85">
        <v>0</v>
      </c>
      <c r="DS72" s="85">
        <v>0.3</v>
      </c>
      <c r="DT72" s="85"/>
      <c r="DU72" s="85"/>
      <c r="DV72" s="85"/>
      <c r="DW72" s="85">
        <v>0.27272727272727271</v>
      </c>
      <c r="DX72" s="85">
        <v>0</v>
      </c>
    </row>
    <row r="73" spans="1:128" s="86" customFormat="1" ht="12">
      <c r="A73" s="84" t="s">
        <v>219</v>
      </c>
      <c r="B73" s="85">
        <v>0.23076923076923078</v>
      </c>
      <c r="C73" s="85">
        <v>0.25396825396825395</v>
      </c>
      <c r="D73" s="85">
        <v>0.32500000000000001</v>
      </c>
      <c r="E73" s="85">
        <v>0.23456790123456789</v>
      </c>
      <c r="F73" s="85">
        <v>0.18518518518518517</v>
      </c>
      <c r="G73" s="85">
        <v>0.30263157894736842</v>
      </c>
      <c r="H73" s="85">
        <v>0.35616438356164382</v>
      </c>
      <c r="I73" s="85">
        <v>0.24096385542168675</v>
      </c>
      <c r="J73" s="85">
        <v>0.25747508305647843</v>
      </c>
      <c r="K73" s="85">
        <v>0.40740740740740738</v>
      </c>
      <c r="L73" s="85">
        <v>0.25</v>
      </c>
      <c r="M73" s="85">
        <v>0.13793103448275862</v>
      </c>
      <c r="N73" s="85">
        <v>0.14285714285714285</v>
      </c>
      <c r="O73" s="85">
        <v>0.25301204819277107</v>
      </c>
      <c r="P73" s="85">
        <v>0.15384615384615385</v>
      </c>
      <c r="Q73" s="85">
        <v>0.28000000000000003</v>
      </c>
      <c r="R73" s="85">
        <v>0</v>
      </c>
      <c r="S73" s="85">
        <v>0.25</v>
      </c>
      <c r="T73" s="85">
        <v>0.32758620689655171</v>
      </c>
      <c r="U73" s="85">
        <v>0.29285714285714287</v>
      </c>
      <c r="V73" s="85">
        <v>0.30303030303030304</v>
      </c>
      <c r="W73" s="85">
        <v>0.14285714285714285</v>
      </c>
      <c r="X73" s="85">
        <v>0.15384615384615385</v>
      </c>
      <c r="Y73" s="85">
        <v>0.33333333333333331</v>
      </c>
      <c r="Z73" s="85">
        <v>0.20930232558139536</v>
      </c>
      <c r="AA73" s="85">
        <v>0</v>
      </c>
      <c r="AB73" s="85">
        <v>0.26315789473684209</v>
      </c>
      <c r="AC73" s="85">
        <v>0.22368421052631579</v>
      </c>
      <c r="AD73" s="85">
        <v>0.17241379310344829</v>
      </c>
      <c r="AE73" s="85">
        <v>0</v>
      </c>
      <c r="AF73" s="85"/>
      <c r="AG73" s="85">
        <v>0.16666666666666666</v>
      </c>
      <c r="AH73" s="85">
        <v>0.23584905660377359</v>
      </c>
      <c r="AI73" s="85">
        <v>0.31578947368421051</v>
      </c>
      <c r="AJ73" s="85">
        <v>0.22619047619047619</v>
      </c>
      <c r="AK73" s="85">
        <v>0.23076923076923078</v>
      </c>
      <c r="AL73" s="85">
        <v>0.23790322580645162</v>
      </c>
      <c r="AM73" s="85">
        <v>0.21568627450980393</v>
      </c>
      <c r="AN73" s="85"/>
      <c r="AO73" s="85">
        <v>0.21568627450980393</v>
      </c>
      <c r="AP73" s="85">
        <v>0.25196850393700787</v>
      </c>
      <c r="AQ73" s="85">
        <v>0.25</v>
      </c>
      <c r="AR73" s="85">
        <v>0.25</v>
      </c>
      <c r="AS73" s="85">
        <v>0.12121212121212122</v>
      </c>
      <c r="AT73" s="85">
        <v>0.23571428571428571</v>
      </c>
      <c r="AU73" s="85">
        <v>0.17647058823529413</v>
      </c>
      <c r="AV73" s="85">
        <v>0.2</v>
      </c>
      <c r="AW73" s="85">
        <v>0.19480519480519481</v>
      </c>
      <c r="AX73" s="85">
        <v>0.16956521739130434</v>
      </c>
      <c r="AY73" s="85">
        <v>0.27027027027027029</v>
      </c>
      <c r="AZ73" s="85">
        <v>0.15068493150684931</v>
      </c>
      <c r="BA73" s="85">
        <v>0.25</v>
      </c>
      <c r="BB73" s="85">
        <v>0.19431279620853081</v>
      </c>
      <c r="BC73" s="85">
        <v>0.26530612244897961</v>
      </c>
      <c r="BD73" s="85"/>
      <c r="BE73" s="85">
        <v>0.33333333333333331</v>
      </c>
      <c r="BF73" s="85">
        <v>0.29166666666666669</v>
      </c>
      <c r="BG73" s="85">
        <v>0.17647058823529413</v>
      </c>
      <c r="BH73" s="85">
        <v>0.27777777777777779</v>
      </c>
      <c r="BI73" s="85"/>
      <c r="BJ73" s="85">
        <v>0.5</v>
      </c>
      <c r="BK73" s="85">
        <v>0.2558139534883721</v>
      </c>
      <c r="BL73" s="85"/>
      <c r="BM73" s="85">
        <v>0.33333333333333331</v>
      </c>
      <c r="BN73" s="85">
        <v>0.12903225806451613</v>
      </c>
      <c r="BO73" s="85">
        <v>0.21739130434782608</v>
      </c>
      <c r="BP73" s="85">
        <v>0.1</v>
      </c>
      <c r="BQ73" s="85">
        <v>0.28125</v>
      </c>
      <c r="BR73" s="85">
        <v>0.18994413407821228</v>
      </c>
      <c r="BS73" s="85">
        <v>0.23684210526315788</v>
      </c>
      <c r="BT73" s="85">
        <v>0.21739130434782608</v>
      </c>
      <c r="BU73" s="85">
        <v>0.22727272727272727</v>
      </c>
      <c r="BV73" s="85">
        <v>0.24</v>
      </c>
      <c r="BW73" s="85">
        <v>0.2</v>
      </c>
      <c r="BX73" s="85">
        <v>0.21839080459770116</v>
      </c>
      <c r="BY73" s="85">
        <v>0.25274725274725274</v>
      </c>
      <c r="BZ73" s="85">
        <v>0.171875</v>
      </c>
      <c r="CA73" s="85">
        <v>0.19879518072289157</v>
      </c>
      <c r="CB73" s="85">
        <v>0.2</v>
      </c>
      <c r="CC73" s="85">
        <v>0.17307692307692307</v>
      </c>
      <c r="CD73" s="85">
        <v>0.26760563380281688</v>
      </c>
      <c r="CE73" s="85">
        <v>0.11764705882352941</v>
      </c>
      <c r="CF73" s="85">
        <v>0.21951219512195122</v>
      </c>
      <c r="CG73" s="85">
        <v>0.1926829268292683</v>
      </c>
      <c r="CH73" s="85">
        <v>0.2</v>
      </c>
      <c r="CI73" s="85"/>
      <c r="CJ73" s="85">
        <v>0.2608695652173913</v>
      </c>
      <c r="CK73" s="85">
        <v>0.21917808219178081</v>
      </c>
      <c r="CL73" s="85">
        <v>0.18181818181818182</v>
      </c>
      <c r="CM73" s="85">
        <v>0.17058823529411765</v>
      </c>
      <c r="CN73" s="85">
        <v>0.20388349514563106</v>
      </c>
      <c r="CO73" s="85">
        <v>0.19926199261992619</v>
      </c>
      <c r="CP73" s="85">
        <v>0.29166666666666669</v>
      </c>
      <c r="CQ73" s="85">
        <v>0.29651162790697677</v>
      </c>
      <c r="CR73" s="85">
        <v>0.19354838709677419</v>
      </c>
      <c r="CS73" s="85">
        <v>0.22058823529411764</v>
      </c>
      <c r="CT73" s="85">
        <v>0.22360655737704918</v>
      </c>
      <c r="CU73" s="85"/>
      <c r="CV73" s="85">
        <v>0</v>
      </c>
      <c r="CW73" s="85">
        <v>0</v>
      </c>
      <c r="CX73" s="85">
        <v>0.18867924528301888</v>
      </c>
      <c r="CY73" s="85">
        <v>0.17241379310344829</v>
      </c>
      <c r="CZ73" s="85">
        <v>0.31060606060606061</v>
      </c>
      <c r="DA73" s="85">
        <v>0.27536231884057971</v>
      </c>
      <c r="DB73" s="85">
        <v>0.17735849056603772</v>
      </c>
      <c r="DC73" s="85">
        <v>0.24731182795698925</v>
      </c>
      <c r="DD73" s="85">
        <v>0.26530612244897961</v>
      </c>
      <c r="DE73" s="85">
        <v>0.24652777777777779</v>
      </c>
      <c r="DF73" s="85">
        <v>0.19354838709677419</v>
      </c>
      <c r="DG73" s="85">
        <v>0.33333333333333331</v>
      </c>
      <c r="DH73" s="85">
        <v>0.21428571428571427</v>
      </c>
      <c r="DI73" s="85">
        <v>0.26449275362318841</v>
      </c>
      <c r="DJ73" s="85">
        <v>0.27111111111111114</v>
      </c>
      <c r="DK73" s="85">
        <v>0.29015544041450775</v>
      </c>
      <c r="DL73" s="85">
        <v>0.26234567901234568</v>
      </c>
      <c r="DM73" s="85"/>
      <c r="DN73" s="85">
        <v>0.31034482758620691</v>
      </c>
      <c r="DO73" s="85">
        <v>0.31034482758620691</v>
      </c>
      <c r="DP73" s="85">
        <v>0.4</v>
      </c>
      <c r="DQ73" s="85">
        <v>0.31034482758620691</v>
      </c>
      <c r="DR73" s="85"/>
      <c r="DS73" s="85">
        <v>0.28846153846153844</v>
      </c>
      <c r="DT73" s="85"/>
      <c r="DU73" s="85"/>
      <c r="DV73" s="85"/>
      <c r="DW73" s="85"/>
      <c r="DX73" s="85"/>
    </row>
    <row r="74" spans="1:128" s="86" customFormat="1" ht="12">
      <c r="A74" s="84" t="s">
        <v>227</v>
      </c>
      <c r="B74" s="85">
        <v>0.1615575807787904</v>
      </c>
      <c r="C74" s="85">
        <v>0.23326572008113591</v>
      </c>
      <c r="D74" s="85">
        <v>0.11829268292682926</v>
      </c>
      <c r="E74" s="85">
        <v>0.13307984790874525</v>
      </c>
      <c r="F74" s="85">
        <v>0.18818181818181817</v>
      </c>
      <c r="G74" s="85">
        <v>0.11737089201877934</v>
      </c>
      <c r="H74" s="85">
        <v>8.9576547231270356E-2</v>
      </c>
      <c r="I74" s="85">
        <v>0.17103620474406991</v>
      </c>
      <c r="J74" s="85">
        <v>0.15591980493091304</v>
      </c>
      <c r="K74" s="85">
        <v>0.23529411764705882</v>
      </c>
      <c r="L74" s="85">
        <v>0.22580645161290322</v>
      </c>
      <c r="M74" s="85">
        <v>0.11981566820276497</v>
      </c>
      <c r="N74" s="85">
        <v>8.6956521739130432E-2</v>
      </c>
      <c r="O74" s="85">
        <v>0.14873417721518986</v>
      </c>
      <c r="P74" s="85">
        <v>0.12621359223300971</v>
      </c>
      <c r="Q74" s="85">
        <v>0.11965811965811966</v>
      </c>
      <c r="R74" s="85">
        <v>0.17</v>
      </c>
      <c r="S74" s="85">
        <v>0.13272311212814644</v>
      </c>
      <c r="T74" s="85">
        <v>0.17</v>
      </c>
      <c r="U74" s="85">
        <v>0.11719939117199391</v>
      </c>
      <c r="V74" s="85">
        <v>0.13375130616509928</v>
      </c>
      <c r="W74" s="85">
        <v>0.18085106382978725</v>
      </c>
      <c r="X74" s="85">
        <v>8.4507042253521125E-2</v>
      </c>
      <c r="Y74" s="85">
        <v>0.14444444444444443</v>
      </c>
      <c r="Z74" s="85">
        <v>0.10135135135135136</v>
      </c>
      <c r="AA74" s="85">
        <v>0.17460317460317459</v>
      </c>
      <c r="AB74" s="85">
        <v>8.1669691470054442E-2</v>
      </c>
      <c r="AC74" s="85">
        <v>0.10725075528700906</v>
      </c>
      <c r="AD74" s="85">
        <v>0.13626373626373625</v>
      </c>
      <c r="AE74" s="85">
        <v>0.10152284263959391</v>
      </c>
      <c r="AF74" s="85">
        <v>0.16250000000000001</v>
      </c>
      <c r="AG74" s="85">
        <v>0.12978142076502733</v>
      </c>
      <c r="AH74" s="85">
        <v>0.1409090909090909</v>
      </c>
      <c r="AI74" s="85">
        <v>0.19718309859154928</v>
      </c>
      <c r="AJ74" s="85">
        <v>0.11578947368421053</v>
      </c>
      <c r="AK74" s="85">
        <v>0.3828125</v>
      </c>
      <c r="AL74" s="85">
        <v>0.23987538940809969</v>
      </c>
      <c r="AM74" s="85">
        <v>0.10243055555555555</v>
      </c>
      <c r="AN74" s="85">
        <v>7.6923076923076927E-2</v>
      </c>
      <c r="AO74" s="85">
        <v>9.5819935691318331E-2</v>
      </c>
      <c r="AP74" s="85">
        <v>0.16158536585365854</v>
      </c>
      <c r="AQ74" s="85">
        <v>8.6956521739130432E-2</v>
      </c>
      <c r="AR74" s="85">
        <v>0.15360501567398119</v>
      </c>
      <c r="AS74" s="85">
        <v>0.25980392156862747</v>
      </c>
      <c r="AT74" s="85">
        <v>0.17963386727688788</v>
      </c>
      <c r="AU74" s="85">
        <v>0.13659359190556492</v>
      </c>
      <c r="AV74" s="85">
        <v>0.19811320754716982</v>
      </c>
      <c r="AW74" s="85">
        <v>0.15806805708013172</v>
      </c>
      <c r="AX74" s="85">
        <v>0.16857610474631751</v>
      </c>
      <c r="AY74" s="85">
        <v>0.35449735449735448</v>
      </c>
      <c r="AZ74" s="85">
        <v>0.10144927536231885</v>
      </c>
      <c r="BA74" s="85">
        <v>0.13407821229050279</v>
      </c>
      <c r="BB74" s="85">
        <v>0.19179389312977099</v>
      </c>
      <c r="BC74" s="85">
        <v>0.10744985673352435</v>
      </c>
      <c r="BD74" s="85">
        <v>0.12925170068027211</v>
      </c>
      <c r="BE74" s="85">
        <v>0</v>
      </c>
      <c r="BF74" s="85">
        <v>0.13135593220338984</v>
      </c>
      <c r="BG74" s="85">
        <v>0.1487603305785124</v>
      </c>
      <c r="BH74" s="85">
        <v>0.1183774834437086</v>
      </c>
      <c r="BI74" s="85">
        <v>0.27067669172932329</v>
      </c>
      <c r="BJ74" s="85">
        <v>0.17112299465240641</v>
      </c>
      <c r="BK74" s="85">
        <v>0.10683760683760683</v>
      </c>
      <c r="BL74" s="85">
        <v>0.14166666666666666</v>
      </c>
      <c r="BM74" s="85">
        <v>0.16603053435114504</v>
      </c>
      <c r="BN74" s="85">
        <v>3.7037037037037035E-2</v>
      </c>
      <c r="BO74" s="85">
        <v>0.125</v>
      </c>
      <c r="BP74" s="85">
        <v>2.6315789473684209E-2</v>
      </c>
      <c r="BQ74" s="85">
        <v>0</v>
      </c>
      <c r="BR74" s="85">
        <v>5.434782608695652E-2</v>
      </c>
      <c r="BS74" s="85">
        <v>0.10526315789473684</v>
      </c>
      <c r="BT74" s="85">
        <v>0.15689381933438987</v>
      </c>
      <c r="BU74" s="85">
        <v>0.11173184357541899</v>
      </c>
      <c r="BV74" s="85">
        <v>0.11627906976744186</v>
      </c>
      <c r="BW74" s="85">
        <v>0.23236514522821577</v>
      </c>
      <c r="BX74" s="85">
        <v>0.16957104557640751</v>
      </c>
      <c r="BY74" s="85">
        <v>0.14516129032258066</v>
      </c>
      <c r="BZ74" s="85">
        <v>0.16666666666666666</v>
      </c>
      <c r="CA74" s="85">
        <v>0.1645123384253819</v>
      </c>
      <c r="CB74" s="85">
        <v>8.3333333333333329E-2</v>
      </c>
      <c r="CC74" s="85">
        <v>0</v>
      </c>
      <c r="CD74" s="85">
        <v>0.25641025641025639</v>
      </c>
      <c r="CE74" s="85">
        <v>0.19672131147540983</v>
      </c>
      <c r="CF74" s="85">
        <v>0.1276595744680851</v>
      </c>
      <c r="CG74" s="85">
        <v>0.1702954898911353</v>
      </c>
      <c r="CH74" s="85">
        <v>0.33333333333333331</v>
      </c>
      <c r="CI74" s="85">
        <v>0</v>
      </c>
      <c r="CJ74" s="85">
        <v>6.9767441860465115E-2</v>
      </c>
      <c r="CK74" s="85">
        <v>6.5573770491803282E-2</v>
      </c>
      <c r="CL74" s="85">
        <v>0.14166666666666666</v>
      </c>
      <c r="CM74" s="85">
        <v>0.21656050955414013</v>
      </c>
      <c r="CN74" s="85">
        <v>0.19101123595505617</v>
      </c>
      <c r="CO74" s="85">
        <v>0.22752808988764045</v>
      </c>
      <c r="CP74" s="85">
        <v>0.12704918032786885</v>
      </c>
      <c r="CQ74" s="85">
        <v>0.17993874425727413</v>
      </c>
      <c r="CR74" s="85">
        <v>9.6385542168674704E-2</v>
      </c>
      <c r="CS74" s="85">
        <v>0.28723404255319152</v>
      </c>
      <c r="CT74" s="85">
        <v>0.18585918854415273</v>
      </c>
      <c r="CU74" s="85">
        <v>0.10119047619047619</v>
      </c>
      <c r="CV74" s="85">
        <v>0.29285714285714287</v>
      </c>
      <c r="CW74" s="85">
        <v>5.7971014492753624E-2</v>
      </c>
      <c r="CX74" s="85">
        <v>0.258252427184466</v>
      </c>
      <c r="CY74" s="85">
        <v>0.21860986547085201</v>
      </c>
      <c r="CZ74" s="85">
        <v>0.11158798283261803</v>
      </c>
      <c r="DA74" s="85">
        <v>0.13783783783783785</v>
      </c>
      <c r="DB74" s="85">
        <v>0.20246085011185683</v>
      </c>
      <c r="DC74" s="85"/>
      <c r="DD74" s="85">
        <v>0.11552346570397112</v>
      </c>
      <c r="DE74" s="85">
        <v>0.15904850746268656</v>
      </c>
      <c r="DF74" s="85">
        <v>0.2413793103448276</v>
      </c>
      <c r="DG74" s="85">
        <v>0</v>
      </c>
      <c r="DH74" s="85">
        <v>0.12082262210796915</v>
      </c>
      <c r="DI74" s="85">
        <v>0.13480779357556608</v>
      </c>
      <c r="DJ74" s="85">
        <v>0.14399999999999999</v>
      </c>
      <c r="DK74" s="85">
        <v>0.23491027732463296</v>
      </c>
      <c r="DL74" s="85">
        <v>0.15220063929186131</v>
      </c>
      <c r="DM74" s="85"/>
      <c r="DN74" s="85"/>
      <c r="DO74" s="85">
        <v>0.1368421052631579</v>
      </c>
      <c r="DP74" s="85">
        <v>0.14695340501792115</v>
      </c>
      <c r="DQ74" s="85">
        <v>0.11392405063291139</v>
      </c>
      <c r="DR74" s="85">
        <v>0.37931034482758619</v>
      </c>
      <c r="DS74" s="85">
        <v>0.11960132890365449</v>
      </c>
      <c r="DT74" s="85"/>
      <c r="DU74" s="85">
        <v>0.28205128205128205</v>
      </c>
      <c r="DV74" s="85"/>
      <c r="DW74" s="85"/>
      <c r="DX74" s="85"/>
    </row>
    <row r="75" spans="1:128" s="86" customFormat="1" ht="12">
      <c r="A75" s="84" t="s">
        <v>220</v>
      </c>
      <c r="B75" s="85">
        <v>0.13963039014373715</v>
      </c>
      <c r="C75" s="85">
        <v>9.6296296296296297E-2</v>
      </c>
      <c r="D75" s="85">
        <v>0.15635179153094461</v>
      </c>
      <c r="E75" s="85">
        <v>8.8050314465408799E-2</v>
      </c>
      <c r="F75" s="85">
        <v>0.13871635610766045</v>
      </c>
      <c r="G75" s="85">
        <v>0.24285714285714285</v>
      </c>
      <c r="H75" s="85">
        <v>0.21323529411764705</v>
      </c>
      <c r="I75" s="85">
        <v>0.2</v>
      </c>
      <c r="J75" s="85">
        <v>0.15402731983042864</v>
      </c>
      <c r="K75" s="85">
        <v>0</v>
      </c>
      <c r="L75" s="85">
        <v>0</v>
      </c>
      <c r="M75" s="85">
        <v>0</v>
      </c>
      <c r="N75" s="85"/>
      <c r="O75" s="85">
        <v>0</v>
      </c>
      <c r="P75" s="85">
        <v>0.1</v>
      </c>
      <c r="Q75" s="85">
        <v>0.25</v>
      </c>
      <c r="R75" s="85">
        <v>8.3333333333333329E-2</v>
      </c>
      <c r="S75" s="85">
        <v>0.18518518518518517</v>
      </c>
      <c r="T75" s="85">
        <v>0.30208333333333331</v>
      </c>
      <c r="U75" s="85">
        <v>0.19871794871794871</v>
      </c>
      <c r="V75" s="85">
        <v>0.23809523809523808</v>
      </c>
      <c r="W75" s="85">
        <v>0.23529411764705882</v>
      </c>
      <c r="X75" s="85">
        <v>0.25280898876404495</v>
      </c>
      <c r="Y75" s="85">
        <v>0</v>
      </c>
      <c r="Z75" s="85">
        <v>0.14953271028037382</v>
      </c>
      <c r="AA75" s="85">
        <v>0.15</v>
      </c>
      <c r="AB75" s="85">
        <v>9.2307692307692313E-2</v>
      </c>
      <c r="AC75" s="85">
        <v>0.18584070796460178</v>
      </c>
      <c r="AD75" s="85">
        <v>6.1224489795918366E-2</v>
      </c>
      <c r="AE75" s="85">
        <v>0.26436781609195403</v>
      </c>
      <c r="AF75" s="85">
        <v>0.17857142857142858</v>
      </c>
      <c r="AG75" s="85">
        <v>0.18902439024390244</v>
      </c>
      <c r="AH75" s="85">
        <v>9.5238095238095233E-2</v>
      </c>
      <c r="AI75" s="85">
        <v>0</v>
      </c>
      <c r="AJ75" s="85">
        <v>0.28333333333333333</v>
      </c>
      <c r="AK75" s="85">
        <v>0</v>
      </c>
      <c r="AL75" s="85">
        <v>0.17424242424242425</v>
      </c>
      <c r="AM75" s="85">
        <v>0.16666666666666666</v>
      </c>
      <c r="AN75" s="85">
        <v>0.18947368421052632</v>
      </c>
      <c r="AO75" s="85">
        <v>0.17124735729386892</v>
      </c>
      <c r="AP75" s="85">
        <v>0.15602836879432624</v>
      </c>
      <c r="AQ75" s="85"/>
      <c r="AR75" s="85">
        <v>0.11904761904761904</v>
      </c>
      <c r="AS75" s="85">
        <v>4.1666666666666664E-2</v>
      </c>
      <c r="AT75" s="85">
        <v>0.13253012048192772</v>
      </c>
      <c r="AU75" s="85">
        <v>0.13259668508287292</v>
      </c>
      <c r="AV75" s="85">
        <v>0.375</v>
      </c>
      <c r="AW75" s="85">
        <v>0.20158102766798419</v>
      </c>
      <c r="AX75" s="85">
        <v>6.25E-2</v>
      </c>
      <c r="AY75" s="85">
        <v>0</v>
      </c>
      <c r="AZ75" s="85">
        <v>6.6666666666666666E-2</v>
      </c>
      <c r="BA75" s="85">
        <v>0.41666666666666669</v>
      </c>
      <c r="BB75" s="85">
        <v>0.15555555555555556</v>
      </c>
      <c r="BC75" s="85">
        <v>0.14814814814814814</v>
      </c>
      <c r="BD75" s="85">
        <v>7.1428571428571425E-2</v>
      </c>
      <c r="BE75" s="85">
        <v>0.5</v>
      </c>
      <c r="BF75" s="85">
        <v>0.20930232558139536</v>
      </c>
      <c r="BG75" s="85">
        <v>0.30630630630630629</v>
      </c>
      <c r="BH75" s="85">
        <v>0.21703296703296704</v>
      </c>
      <c r="BI75" s="85">
        <v>8.3333333333333329E-2</v>
      </c>
      <c r="BJ75" s="85">
        <v>0.23214285714285715</v>
      </c>
      <c r="BK75" s="85">
        <v>0.13333333333333333</v>
      </c>
      <c r="BL75" s="85">
        <v>0.20869565217391303</v>
      </c>
      <c r="BM75" s="85">
        <v>0.16017316017316016</v>
      </c>
      <c r="BN75" s="85">
        <v>7.1428571428571425E-2</v>
      </c>
      <c r="BO75" s="85">
        <v>0.29390681003584229</v>
      </c>
      <c r="BP75" s="85">
        <v>0.28915662650602408</v>
      </c>
      <c r="BQ75" s="85">
        <v>0.17142857142857143</v>
      </c>
      <c r="BR75" s="85">
        <v>0.26195899772209569</v>
      </c>
      <c r="BS75" s="85">
        <v>0</v>
      </c>
      <c r="BT75" s="85">
        <v>0.25229357798165136</v>
      </c>
      <c r="BU75" s="85">
        <v>0.21276595744680851</v>
      </c>
      <c r="BV75" s="85">
        <v>0.36956521739130432</v>
      </c>
      <c r="BW75" s="85">
        <v>0.10416666666666667</v>
      </c>
      <c r="BX75" s="85">
        <v>0.23262032085561499</v>
      </c>
      <c r="BY75" s="85">
        <v>0.25</v>
      </c>
      <c r="BZ75" s="85"/>
      <c r="CA75" s="85">
        <v>0.19962335216572505</v>
      </c>
      <c r="CB75" s="85">
        <v>0</v>
      </c>
      <c r="CC75" s="85">
        <v>0</v>
      </c>
      <c r="CD75" s="85">
        <v>0.27272727272727271</v>
      </c>
      <c r="CE75" s="85">
        <v>0.21052631578947367</v>
      </c>
      <c r="CF75" s="85">
        <v>0.12</v>
      </c>
      <c r="CG75" s="85">
        <v>0.19756838905775076</v>
      </c>
      <c r="CH75" s="85">
        <v>0.12903225806451613</v>
      </c>
      <c r="CI75" s="85"/>
      <c r="CJ75" s="85">
        <v>7.6923076923076927E-2</v>
      </c>
      <c r="CK75" s="85">
        <v>0.10526315789473684</v>
      </c>
      <c r="CL75" s="85">
        <v>0.20833333333333334</v>
      </c>
      <c r="CM75" s="85">
        <v>0.16666666666666666</v>
      </c>
      <c r="CN75" s="85">
        <v>4.878048780487805E-2</v>
      </c>
      <c r="CO75" s="85">
        <v>0.14937759336099585</v>
      </c>
      <c r="CP75" s="85">
        <v>0.25786163522012578</v>
      </c>
      <c r="CQ75" s="85">
        <v>0.17801047120418848</v>
      </c>
      <c r="CR75" s="85">
        <v>0.2</v>
      </c>
      <c r="CS75" s="85">
        <v>0.13333333333333333</v>
      </c>
      <c r="CT75" s="85">
        <v>0.17464114832535885</v>
      </c>
      <c r="CU75" s="85">
        <v>8.3333333333333329E-2</v>
      </c>
      <c r="CV75" s="85"/>
      <c r="CW75" s="85">
        <v>0.42307692307692307</v>
      </c>
      <c r="CX75" s="85">
        <v>0.22413793103448276</v>
      </c>
      <c r="CY75" s="85">
        <v>0.23493975903614459</v>
      </c>
      <c r="CZ75" s="85">
        <v>0.20987654320987653</v>
      </c>
      <c r="DA75" s="85">
        <v>0.27717391304347827</v>
      </c>
      <c r="DB75" s="85">
        <v>0.15044247787610621</v>
      </c>
      <c r="DC75" s="85"/>
      <c r="DD75" s="85">
        <v>0.31428571428571428</v>
      </c>
      <c r="DE75" s="85">
        <v>0.23883928571428573</v>
      </c>
      <c r="DF75" s="85">
        <v>0</v>
      </c>
      <c r="DG75" s="85">
        <v>0</v>
      </c>
      <c r="DH75" s="85">
        <v>0.14285714285714285</v>
      </c>
      <c r="DI75" s="85">
        <v>0.18253968253968253</v>
      </c>
      <c r="DJ75" s="85">
        <v>0.26543209876543211</v>
      </c>
      <c r="DK75" s="85">
        <v>0</v>
      </c>
      <c r="DL75" s="85">
        <v>0.18467852257181944</v>
      </c>
      <c r="DM75" s="85">
        <v>2.6315789473684209E-2</v>
      </c>
      <c r="DN75" s="85">
        <v>0.22727272727272727</v>
      </c>
      <c r="DO75" s="85">
        <v>0.17567567567567569</v>
      </c>
      <c r="DP75" s="85"/>
      <c r="DQ75" s="85"/>
      <c r="DR75" s="85">
        <v>0.36054421768707484</v>
      </c>
      <c r="DS75" s="85">
        <v>0.25680933852140075</v>
      </c>
      <c r="DT75" s="85"/>
      <c r="DU75" s="85"/>
      <c r="DV75" s="85"/>
      <c r="DW75" s="85"/>
      <c r="DX75" s="85">
        <v>0.22897196261682243</v>
      </c>
    </row>
    <row r="76" spans="1:128" s="86" customFormat="1" ht="12">
      <c r="A76" s="84" t="s">
        <v>221</v>
      </c>
      <c r="B76" s="85">
        <v>0.31874999999999998</v>
      </c>
      <c r="C76" s="85">
        <v>0.2608695652173913</v>
      </c>
      <c r="D76" s="85">
        <v>0.33333333333333331</v>
      </c>
      <c r="E76" s="85">
        <v>0.36842105263157893</v>
      </c>
      <c r="F76" s="85">
        <v>0.32456140350877194</v>
      </c>
      <c r="G76" s="85">
        <v>0.15384615384615385</v>
      </c>
      <c r="H76" s="85">
        <v>0.37142857142857144</v>
      </c>
      <c r="I76" s="85">
        <v>0.45833333333333331</v>
      </c>
      <c r="J76" s="85">
        <v>0.32991803278688525</v>
      </c>
      <c r="K76" s="85"/>
      <c r="L76" s="85">
        <v>0.2</v>
      </c>
      <c r="M76" s="85">
        <v>0.22222222222222221</v>
      </c>
      <c r="N76" s="85">
        <v>1</v>
      </c>
      <c r="O76" s="85">
        <v>0.26666666666666666</v>
      </c>
      <c r="P76" s="85">
        <v>0</v>
      </c>
      <c r="Q76" s="85">
        <v>0.4</v>
      </c>
      <c r="R76" s="85">
        <v>0.33333333333333331</v>
      </c>
      <c r="S76" s="85">
        <v>0.375</v>
      </c>
      <c r="T76" s="85">
        <v>0</v>
      </c>
      <c r="U76" s="85">
        <v>0.23333333333333334</v>
      </c>
      <c r="V76" s="85">
        <v>0.19444444444444445</v>
      </c>
      <c r="W76" s="85">
        <v>0</v>
      </c>
      <c r="X76" s="85">
        <v>0.22222222222222221</v>
      </c>
      <c r="Y76" s="85">
        <v>1</v>
      </c>
      <c r="Z76" s="85">
        <v>0.1875</v>
      </c>
      <c r="AA76" s="85">
        <v>0.33333333333333331</v>
      </c>
      <c r="AB76" s="85">
        <v>0.5</v>
      </c>
      <c r="AC76" s="85">
        <v>0.31372549019607843</v>
      </c>
      <c r="AD76" s="85">
        <v>0.16216216216216217</v>
      </c>
      <c r="AE76" s="85">
        <v>0.152</v>
      </c>
      <c r="AF76" s="85">
        <v>0.5714285714285714</v>
      </c>
      <c r="AG76" s="85">
        <v>0.17159763313609466</v>
      </c>
      <c r="AH76" s="85">
        <v>0.33333333333333331</v>
      </c>
      <c r="AI76" s="85">
        <v>0.33333333333333331</v>
      </c>
      <c r="AJ76" s="85">
        <v>0.33333333333333331</v>
      </c>
      <c r="AK76" s="85">
        <v>0.5</v>
      </c>
      <c r="AL76" s="85">
        <v>0.35714285714285715</v>
      </c>
      <c r="AM76" s="85">
        <v>0.36734693877551022</v>
      </c>
      <c r="AN76" s="85">
        <v>0.33333333333333331</v>
      </c>
      <c r="AO76" s="85">
        <v>0.36206896551724138</v>
      </c>
      <c r="AP76" s="85">
        <v>0.25</v>
      </c>
      <c r="AQ76" s="85">
        <v>0.5</v>
      </c>
      <c r="AR76" s="85">
        <v>0</v>
      </c>
      <c r="AS76" s="85">
        <v>0.5</v>
      </c>
      <c r="AT76" s="85">
        <v>0.33333333333333331</v>
      </c>
      <c r="AU76" s="85">
        <v>0.4</v>
      </c>
      <c r="AV76" s="85">
        <v>0</v>
      </c>
      <c r="AW76" s="85">
        <v>0.33333333333333331</v>
      </c>
      <c r="AX76" s="85">
        <v>0.5</v>
      </c>
      <c r="AY76" s="85">
        <v>1</v>
      </c>
      <c r="AZ76" s="85"/>
      <c r="BA76" s="85">
        <v>0.5</v>
      </c>
      <c r="BB76" s="85">
        <v>0.5714285714285714</v>
      </c>
      <c r="BC76" s="85">
        <v>0.22480620155038761</v>
      </c>
      <c r="BD76" s="85">
        <v>0.33333333333333331</v>
      </c>
      <c r="BE76" s="85">
        <v>0.33333333333333331</v>
      </c>
      <c r="BF76" s="85">
        <v>0.35714285714285715</v>
      </c>
      <c r="BG76" s="85">
        <v>0.27089783281733748</v>
      </c>
      <c r="BH76" s="85">
        <v>0.26691266912669126</v>
      </c>
      <c r="BI76" s="85">
        <v>0.27830188679245282</v>
      </c>
      <c r="BJ76" s="85">
        <v>0.21142857142857144</v>
      </c>
      <c r="BK76" s="85">
        <v>0.23809523809523808</v>
      </c>
      <c r="BL76" s="85">
        <v>0.2752941176470588</v>
      </c>
      <c r="BM76" s="85">
        <v>0.25267249757045673</v>
      </c>
      <c r="BN76" s="85">
        <v>0.27777777777777779</v>
      </c>
      <c r="BO76" s="85">
        <v>0.25153374233128833</v>
      </c>
      <c r="BP76" s="85">
        <v>0.37037037037037035</v>
      </c>
      <c r="BQ76" s="85">
        <v>0.33333333333333331</v>
      </c>
      <c r="BR76" s="85">
        <v>0.26007326007326009</v>
      </c>
      <c r="BS76" s="85">
        <v>0.26923076923076922</v>
      </c>
      <c r="BT76" s="85">
        <v>0.2495225970719287</v>
      </c>
      <c r="BU76" s="85">
        <v>0.23191278493557979</v>
      </c>
      <c r="BV76" s="85">
        <v>0.40909090909090912</v>
      </c>
      <c r="BW76" s="85">
        <v>0.30585898709036741</v>
      </c>
      <c r="BX76" s="85">
        <v>0.27100387763894873</v>
      </c>
      <c r="BY76" s="85">
        <v>0</v>
      </c>
      <c r="BZ76" s="85">
        <v>0</v>
      </c>
      <c r="CA76" s="85">
        <v>0.3258426966292135</v>
      </c>
      <c r="CB76" s="85">
        <v>0.44444444444444442</v>
      </c>
      <c r="CC76" s="85">
        <v>0.5</v>
      </c>
      <c r="CD76" s="85">
        <v>0.44444444444444442</v>
      </c>
      <c r="CE76" s="85">
        <v>0.2</v>
      </c>
      <c r="CF76" s="85">
        <v>0.2857142857142857</v>
      </c>
      <c r="CG76" s="85">
        <v>0.32330827067669171</v>
      </c>
      <c r="CH76" s="85">
        <v>0.6</v>
      </c>
      <c r="CI76" s="85">
        <v>0.33333333333333331</v>
      </c>
      <c r="CJ76" s="85">
        <v>0.41666666666666669</v>
      </c>
      <c r="CK76" s="85">
        <v>0.45</v>
      </c>
      <c r="CL76" s="85">
        <v>0.33333333333333331</v>
      </c>
      <c r="CM76" s="85">
        <v>0.5</v>
      </c>
      <c r="CN76" s="85">
        <v>0.22222222222222221</v>
      </c>
      <c r="CO76" s="85">
        <v>0.15384615384615385</v>
      </c>
      <c r="CP76" s="85">
        <v>0.33333333333333331</v>
      </c>
      <c r="CQ76" s="85">
        <v>0.18604651162790697</v>
      </c>
      <c r="CR76" s="85">
        <v>0.42857142857142855</v>
      </c>
      <c r="CS76" s="85">
        <v>0.31034482758620691</v>
      </c>
      <c r="CT76" s="85">
        <v>0.25806451612903225</v>
      </c>
      <c r="CU76" s="85">
        <v>0</v>
      </c>
      <c r="CV76" s="85"/>
      <c r="CW76" s="85"/>
      <c r="CX76" s="85">
        <v>0.33333333333333331</v>
      </c>
      <c r="CY76" s="85">
        <v>0.25</v>
      </c>
      <c r="CZ76" s="85">
        <v>0.375</v>
      </c>
      <c r="DA76" s="85">
        <v>0.52941176470588236</v>
      </c>
      <c r="DB76" s="85">
        <v>0.2857142857142857</v>
      </c>
      <c r="DC76" s="85">
        <v>0.25</v>
      </c>
      <c r="DD76" s="85">
        <v>0.20512820512820512</v>
      </c>
      <c r="DE76" s="85">
        <v>0.29559748427672955</v>
      </c>
      <c r="DF76" s="85">
        <v>0.5714285714285714</v>
      </c>
      <c r="DG76" s="85">
        <v>0.2857142857142857</v>
      </c>
      <c r="DH76" s="85">
        <v>0.3125</v>
      </c>
      <c r="DI76" s="85">
        <v>0.28912466843501328</v>
      </c>
      <c r="DJ76" s="85">
        <v>0.24637681159420291</v>
      </c>
      <c r="DK76" s="85">
        <v>0.5</v>
      </c>
      <c r="DL76" s="85">
        <v>0.28287461773700306</v>
      </c>
      <c r="DM76" s="85"/>
      <c r="DN76" s="85"/>
      <c r="DO76" s="85">
        <v>8.5106382978723402E-2</v>
      </c>
      <c r="DP76" s="85">
        <v>0.26929392446633826</v>
      </c>
      <c r="DQ76" s="85">
        <v>0.17757009345794392</v>
      </c>
      <c r="DR76" s="85">
        <v>0</v>
      </c>
      <c r="DS76" s="85">
        <v>0.21714285714285714</v>
      </c>
      <c r="DT76" s="85"/>
      <c r="DU76" s="85"/>
      <c r="DV76" s="85"/>
      <c r="DW76" s="85">
        <v>0</v>
      </c>
      <c r="DX76" s="85">
        <v>0.30967741935483872</v>
      </c>
    </row>
    <row r="77" spans="1:128" s="86" customFormat="1" ht="12">
      <c r="A77" s="83" t="s">
        <v>326</v>
      </c>
      <c r="B77" s="85">
        <v>0.28246753246753248</v>
      </c>
      <c r="C77" s="85">
        <v>0.25065547981122183</v>
      </c>
      <c r="D77" s="85">
        <v>0.30894710825506672</v>
      </c>
      <c r="E77" s="85">
        <v>0.27378964941569284</v>
      </c>
      <c r="F77" s="85">
        <v>0.30245398773006132</v>
      </c>
      <c r="G77" s="85">
        <v>0.29618033813400124</v>
      </c>
      <c r="H77" s="85">
        <v>0.28558797524314766</v>
      </c>
      <c r="I77" s="85">
        <v>0.25435897435897437</v>
      </c>
      <c r="J77" s="85">
        <v>0.28289383795600492</v>
      </c>
      <c r="K77" s="85">
        <v>0.28260869565217389</v>
      </c>
      <c r="L77" s="85">
        <v>0.26602564102564102</v>
      </c>
      <c r="M77" s="85">
        <v>0.34177215189873417</v>
      </c>
      <c r="N77" s="85">
        <v>0.23529411764705882</v>
      </c>
      <c r="O77" s="85">
        <v>0.27973568281938327</v>
      </c>
      <c r="P77" s="85">
        <v>0.22972972972972974</v>
      </c>
      <c r="Q77" s="85">
        <v>0.24644549763033174</v>
      </c>
      <c r="R77" s="85">
        <v>0.22619047619047619</v>
      </c>
      <c r="S77" s="85">
        <v>0.23848238482384823</v>
      </c>
      <c r="T77" s="85">
        <v>0.35256410256410259</v>
      </c>
      <c r="U77" s="85">
        <v>0.28597122302158273</v>
      </c>
      <c r="V77" s="85">
        <v>0.300561797752809</v>
      </c>
      <c r="W77" s="85">
        <v>0.66390041493775931</v>
      </c>
      <c r="X77" s="85">
        <v>0.30992736077481842</v>
      </c>
      <c r="Y77" s="85">
        <v>0.359375</v>
      </c>
      <c r="Z77" s="85">
        <v>0.26153846153846155</v>
      </c>
      <c r="AA77" s="85">
        <v>0.35294117647058826</v>
      </c>
      <c r="AB77" s="85">
        <v>0.35538116591928254</v>
      </c>
      <c r="AC77" s="85">
        <v>0.38475177304964536</v>
      </c>
      <c r="AD77" s="85">
        <v>0.29189189189189191</v>
      </c>
      <c r="AE77" s="85">
        <v>0</v>
      </c>
      <c r="AF77" s="85">
        <v>0.2</v>
      </c>
      <c r="AG77" s="85">
        <v>0.28759894459102903</v>
      </c>
      <c r="AH77" s="85">
        <v>0.34042553191489361</v>
      </c>
      <c r="AI77" s="85">
        <v>0.22857142857142856</v>
      </c>
      <c r="AJ77" s="85">
        <v>0</v>
      </c>
      <c r="AK77" s="85">
        <v>0.32367149758454106</v>
      </c>
      <c r="AL77" s="85">
        <v>0.29729729729729731</v>
      </c>
      <c r="AM77" s="85">
        <v>0.26347971095052808</v>
      </c>
      <c r="AN77" s="85">
        <v>0.20869565217391303</v>
      </c>
      <c r="AO77" s="85">
        <v>0.2601880877742947</v>
      </c>
      <c r="AP77" s="85">
        <v>0.28177641653905056</v>
      </c>
      <c r="AQ77" s="85">
        <v>0.3125</v>
      </c>
      <c r="AR77" s="85">
        <v>0.27985074626865669</v>
      </c>
      <c r="AS77" s="85">
        <v>0.21621621621621623</v>
      </c>
      <c r="AT77" s="85">
        <v>0.27938808373590984</v>
      </c>
      <c r="AU77" s="85">
        <v>0.31945889698231011</v>
      </c>
      <c r="AV77" s="85">
        <v>0.32853025936599423</v>
      </c>
      <c r="AW77" s="85">
        <v>0.32186544342507645</v>
      </c>
      <c r="AX77" s="85">
        <v>0.12</v>
      </c>
      <c r="AY77" s="85">
        <v>0.5</v>
      </c>
      <c r="AZ77" s="85">
        <v>0.33846153846153848</v>
      </c>
      <c r="BA77" s="85">
        <v>0.29411764705882354</v>
      </c>
      <c r="BB77" s="85">
        <v>0.29012345679012347</v>
      </c>
      <c r="BC77" s="85">
        <v>0.25551232166018156</v>
      </c>
      <c r="BD77" s="85">
        <v>0.25179856115107913</v>
      </c>
      <c r="BE77" s="85">
        <v>0.21818181818181817</v>
      </c>
      <c r="BF77" s="85">
        <v>0.2</v>
      </c>
      <c r="BG77" s="85">
        <v>0.27800829875518673</v>
      </c>
      <c r="BH77" s="85">
        <v>0.24305983960518199</v>
      </c>
      <c r="BI77" s="85">
        <v>0.140625</v>
      </c>
      <c r="BJ77" s="85">
        <v>0.25185185185185183</v>
      </c>
      <c r="BK77" s="85">
        <v>0.22544642857142858</v>
      </c>
      <c r="BL77" s="85">
        <v>0.26530612244897961</v>
      </c>
      <c r="BM77" s="85">
        <v>0.22557471264367815</v>
      </c>
      <c r="BN77" s="85">
        <v>0.26829268292682928</v>
      </c>
      <c r="BO77" s="85">
        <v>0.30445544554455445</v>
      </c>
      <c r="BP77" s="85">
        <v>0.32548476454293629</v>
      </c>
      <c r="BQ77" s="85">
        <v>0.36890951276102091</v>
      </c>
      <c r="BR77" s="85">
        <v>0.32738095238095238</v>
      </c>
      <c r="BS77" s="85">
        <v>0.21428571428571427</v>
      </c>
      <c r="BT77" s="85">
        <v>0.32058823529411767</v>
      </c>
      <c r="BU77" s="85">
        <v>0.35185185185185186</v>
      </c>
      <c r="BV77" s="85">
        <v>0.4061302681992337</v>
      </c>
      <c r="BW77" s="85">
        <v>0.3089887640449438</v>
      </c>
      <c r="BX77" s="85">
        <v>0.33843674456083805</v>
      </c>
      <c r="BY77" s="85">
        <v>0.20689655172413793</v>
      </c>
      <c r="BZ77" s="85">
        <v>0.30635838150289019</v>
      </c>
      <c r="CA77" s="85">
        <v>0.39093374660984115</v>
      </c>
      <c r="CB77" s="85">
        <v>0.33333333333333331</v>
      </c>
      <c r="CC77" s="85">
        <v>0.4</v>
      </c>
      <c r="CD77" s="85">
        <v>0.17241379310344829</v>
      </c>
      <c r="CE77" s="85">
        <v>0.3669724770642202</v>
      </c>
      <c r="CF77" s="85">
        <v>0.29743589743589743</v>
      </c>
      <c r="CG77" s="85">
        <v>0.36979884265637919</v>
      </c>
      <c r="CH77" s="85">
        <v>0.5</v>
      </c>
      <c r="CI77" s="85">
        <v>0</v>
      </c>
      <c r="CJ77" s="85">
        <v>0.34645669291338582</v>
      </c>
      <c r="CK77" s="85">
        <v>0.34814814814814815</v>
      </c>
      <c r="CL77" s="85">
        <v>0.38790035587188609</v>
      </c>
      <c r="CM77" s="85">
        <v>0.41791044776119401</v>
      </c>
      <c r="CN77" s="85">
        <v>0.33919597989949751</v>
      </c>
      <c r="CO77" s="85">
        <v>0.3317901234567901</v>
      </c>
      <c r="CP77" s="85">
        <v>0.21428571428571427</v>
      </c>
      <c r="CQ77" s="85">
        <v>0.31258790436005623</v>
      </c>
      <c r="CR77" s="85">
        <v>0.30548302872062666</v>
      </c>
      <c r="CS77" s="85">
        <v>0.34059945504087191</v>
      </c>
      <c r="CT77" s="85">
        <v>0.32234060544562826</v>
      </c>
      <c r="CU77" s="85">
        <v>0.37777777777777777</v>
      </c>
      <c r="CV77" s="85">
        <v>0.33333333333333331</v>
      </c>
      <c r="CW77" s="85">
        <v>0.28125</v>
      </c>
      <c r="CX77" s="85">
        <v>0.37912087912087911</v>
      </c>
      <c r="CY77" s="85">
        <v>0.33832976445396146</v>
      </c>
      <c r="CZ77" s="85">
        <v>0.33913043478260868</v>
      </c>
      <c r="DA77" s="85">
        <v>0.28813559322033899</v>
      </c>
      <c r="DB77" s="85">
        <v>0.30978809283551967</v>
      </c>
      <c r="DC77" s="85">
        <v>0.33333333333333331</v>
      </c>
      <c r="DD77" s="85">
        <v>0.35090609555189456</v>
      </c>
      <c r="DE77" s="85">
        <v>0.31527093596059114</v>
      </c>
      <c r="DF77" s="85">
        <v>0.29761904761904762</v>
      </c>
      <c r="DG77" s="85">
        <v>0.2</v>
      </c>
      <c r="DH77" s="85">
        <v>0.30533807829181497</v>
      </c>
      <c r="DI77" s="85">
        <v>0.2906764168190128</v>
      </c>
      <c r="DJ77" s="85">
        <v>0.28738069989395548</v>
      </c>
      <c r="DK77" s="85">
        <v>0.26</v>
      </c>
      <c r="DL77" s="85">
        <v>0.29124877089478857</v>
      </c>
      <c r="DM77" s="85"/>
      <c r="DN77" s="85"/>
      <c r="DO77" s="85">
        <v>0.33681073025335323</v>
      </c>
      <c r="DP77" s="85">
        <v>0.33488372093023255</v>
      </c>
      <c r="DQ77" s="85">
        <v>0.25084745762711863</v>
      </c>
      <c r="DR77" s="85">
        <v>0.30555555555555558</v>
      </c>
      <c r="DS77" s="85">
        <v>0.3105590062111801</v>
      </c>
      <c r="DT77" s="85">
        <v>0.55555555555555558</v>
      </c>
      <c r="DU77" s="85">
        <v>0.19318181818181818</v>
      </c>
      <c r="DV77" s="85">
        <v>0</v>
      </c>
      <c r="DW77" s="85">
        <v>0.29457364341085274</v>
      </c>
      <c r="DX77" s="85">
        <v>0.26332288401253917</v>
      </c>
    </row>
    <row r="78" spans="1:128" s="86" customFormat="1" ht="12">
      <c r="A78" s="83" t="s">
        <v>162</v>
      </c>
      <c r="B78" s="85">
        <v>0.30920812553217369</v>
      </c>
      <c r="C78" s="85">
        <v>0.27585940517574353</v>
      </c>
      <c r="D78" s="85">
        <v>0.28380352927953245</v>
      </c>
      <c r="E78" s="85">
        <v>0.26821045462285031</v>
      </c>
      <c r="F78" s="85">
        <v>0.29158923615301074</v>
      </c>
      <c r="G78" s="85">
        <v>0.28435235795093428</v>
      </c>
      <c r="H78" s="85">
        <v>0.27798113776323158</v>
      </c>
      <c r="I78" s="85">
        <v>0.27287456297433271</v>
      </c>
      <c r="J78" s="85">
        <v>0.28497077787106395</v>
      </c>
      <c r="K78" s="85">
        <v>0.31501340482573725</v>
      </c>
      <c r="L78" s="85">
        <v>0.30235042735042733</v>
      </c>
      <c r="M78" s="85">
        <v>0.30897678825201325</v>
      </c>
      <c r="N78" s="85">
        <v>0.35922330097087379</v>
      </c>
      <c r="O78" s="85">
        <v>0.31695035849159869</v>
      </c>
      <c r="P78" s="85">
        <v>0.27313810556760665</v>
      </c>
      <c r="Q78" s="85">
        <v>0.29867271852004679</v>
      </c>
      <c r="R78" s="85">
        <v>0.29309054627089048</v>
      </c>
      <c r="S78" s="85">
        <v>0.29231533033086282</v>
      </c>
      <c r="T78" s="85">
        <v>0.30455339706033507</v>
      </c>
      <c r="U78" s="85">
        <v>0.27963131870769525</v>
      </c>
      <c r="V78" s="85">
        <v>0.28756544502617803</v>
      </c>
      <c r="W78" s="85">
        <v>0.33055430374042361</v>
      </c>
      <c r="X78" s="85">
        <v>0.29627969520394443</v>
      </c>
      <c r="Y78" s="85">
        <v>0.34331797235023043</v>
      </c>
      <c r="Z78" s="85">
        <v>0.28870025556772544</v>
      </c>
      <c r="AA78" s="85">
        <v>0.31912123677786819</v>
      </c>
      <c r="AB78" s="85">
        <v>0.31014849580672466</v>
      </c>
      <c r="AC78" s="85">
        <v>0.3088905775075988</v>
      </c>
      <c r="AD78" s="85">
        <v>0.30082969805833548</v>
      </c>
      <c r="AE78" s="85">
        <v>0.31290860146135113</v>
      </c>
      <c r="AF78" s="85">
        <v>0.31013016411997735</v>
      </c>
      <c r="AG78" s="85">
        <v>0.30669555796316361</v>
      </c>
      <c r="AH78" s="85">
        <v>0.31325145442792501</v>
      </c>
      <c r="AI78" s="85">
        <v>0.31029986962190353</v>
      </c>
      <c r="AJ78" s="85">
        <v>0.30410958904109592</v>
      </c>
      <c r="AK78" s="85">
        <v>0.31779661016949151</v>
      </c>
      <c r="AL78" s="85">
        <v>0.31086072280144</v>
      </c>
      <c r="AM78" s="85">
        <v>0.26742395071236041</v>
      </c>
      <c r="AN78" s="85">
        <v>0.2766497461928934</v>
      </c>
      <c r="AO78" s="85">
        <v>0.26995453526065771</v>
      </c>
      <c r="AP78" s="85">
        <v>0.31290292441371576</v>
      </c>
      <c r="AQ78" s="85">
        <v>0.34561965811965811</v>
      </c>
      <c r="AR78" s="85">
        <v>0.30984112203922481</v>
      </c>
      <c r="AS78" s="85">
        <v>0.34860108303249099</v>
      </c>
      <c r="AT78" s="85">
        <v>0.31805174326928692</v>
      </c>
      <c r="AU78" s="85">
        <v>0.31803005008347246</v>
      </c>
      <c r="AV78" s="85">
        <v>0.30885466794995187</v>
      </c>
      <c r="AW78" s="85">
        <v>0.31492441408231592</v>
      </c>
      <c r="AX78" s="85">
        <v>0.30608312689237543</v>
      </c>
      <c r="AY78" s="85">
        <v>0.30615018688413181</v>
      </c>
      <c r="AZ78" s="85">
        <v>0.31763619575253926</v>
      </c>
      <c r="BA78" s="85">
        <v>0.31532846715328466</v>
      </c>
      <c r="BB78" s="85">
        <v>0.31360366252452582</v>
      </c>
      <c r="BC78" s="85">
        <v>0.29205523672883787</v>
      </c>
      <c r="BD78" s="85">
        <v>0.27911354496449048</v>
      </c>
      <c r="BE78" s="85">
        <v>0.28813559322033899</v>
      </c>
      <c r="BF78" s="85">
        <v>0.27944111776447106</v>
      </c>
      <c r="BG78" s="85">
        <v>0.28969586003458447</v>
      </c>
      <c r="BH78" s="85">
        <v>0.28806958800407628</v>
      </c>
      <c r="BI78" s="85">
        <v>0.31092220504894386</v>
      </c>
      <c r="BJ78" s="85">
        <v>0.31392966882895185</v>
      </c>
      <c r="BK78" s="85">
        <v>0.28644078990819627</v>
      </c>
      <c r="BL78" s="85">
        <v>0.29692973418504021</v>
      </c>
      <c r="BM78" s="85">
        <v>0.30028424472116949</v>
      </c>
      <c r="BN78" s="85">
        <v>0.31255533911811584</v>
      </c>
      <c r="BO78" s="85">
        <v>0.30900357882840462</v>
      </c>
      <c r="BP78" s="85">
        <v>0.29636898920510302</v>
      </c>
      <c r="BQ78" s="85">
        <v>0.30452109385735882</v>
      </c>
      <c r="BR78" s="85">
        <v>0.30635757427643751</v>
      </c>
      <c r="BS78" s="85">
        <v>0.34194008559201139</v>
      </c>
      <c r="BT78" s="85">
        <v>0.30819455894476505</v>
      </c>
      <c r="BU78" s="85">
        <v>0.35189393939393937</v>
      </c>
      <c r="BV78" s="85">
        <v>0.32493100275988962</v>
      </c>
      <c r="BW78" s="85">
        <v>0.32803124107057813</v>
      </c>
      <c r="BX78" s="85">
        <v>0.32305316208746543</v>
      </c>
      <c r="BY78" s="85">
        <v>0.33033483258370816</v>
      </c>
      <c r="BZ78" s="85">
        <v>0.32315686911334851</v>
      </c>
      <c r="CA78" s="85">
        <v>0.30154718137254904</v>
      </c>
      <c r="CB78" s="85">
        <v>0.33270380862448851</v>
      </c>
      <c r="CC78" s="85">
        <v>0.33504193849021435</v>
      </c>
      <c r="CD78" s="85">
        <v>0.35562467599792641</v>
      </c>
      <c r="CE78" s="85">
        <v>0.33578389468285175</v>
      </c>
      <c r="CF78" s="85">
        <v>0.32747377374539266</v>
      </c>
      <c r="CG78" s="85">
        <v>0.31761467521247311</v>
      </c>
      <c r="CH78" s="85">
        <v>0.33255903987611307</v>
      </c>
      <c r="CI78" s="85">
        <v>0.38246131171702286</v>
      </c>
      <c r="CJ78" s="85">
        <v>0.32943327239488118</v>
      </c>
      <c r="CK78" s="85">
        <v>0.34472878174093469</v>
      </c>
      <c r="CL78" s="85">
        <v>0.31738596221778531</v>
      </c>
      <c r="CM78" s="85">
        <v>0.32672211558967795</v>
      </c>
      <c r="CN78" s="85">
        <v>0.31288947195801903</v>
      </c>
      <c r="CO78" s="85">
        <v>0.29437993042285265</v>
      </c>
      <c r="CP78" s="85">
        <v>0.31919780899372735</v>
      </c>
      <c r="CQ78" s="85">
        <v>0.28940706989487475</v>
      </c>
      <c r="CR78" s="85">
        <v>0.30093232044198898</v>
      </c>
      <c r="CS78" s="85">
        <v>0.31040451310981471</v>
      </c>
      <c r="CT78" s="85">
        <v>0.30344011569306278</v>
      </c>
      <c r="CU78" s="85">
        <v>0.31869795609386831</v>
      </c>
      <c r="CV78" s="85">
        <v>0.38250428816466553</v>
      </c>
      <c r="CW78" s="85">
        <v>0.34768302714559912</v>
      </c>
      <c r="CX78" s="85">
        <v>0.32182043698120411</v>
      </c>
      <c r="CY78" s="85">
        <v>0.33056211620217291</v>
      </c>
      <c r="CZ78" s="85">
        <v>0.33764271323035594</v>
      </c>
      <c r="DA78" s="85">
        <v>0.31349578256794752</v>
      </c>
      <c r="DB78" s="85">
        <v>0.31634731093214846</v>
      </c>
      <c r="DC78" s="85">
        <v>0.39534883720930231</v>
      </c>
      <c r="DD78" s="85">
        <v>0.33578989682433336</v>
      </c>
      <c r="DE78" s="85">
        <v>0.32366353161516226</v>
      </c>
      <c r="DF78" s="85">
        <v>0.31711247180148244</v>
      </c>
      <c r="DG78" s="85">
        <v>0.28333333333333333</v>
      </c>
      <c r="DH78" s="85">
        <v>0.30417140690178235</v>
      </c>
      <c r="DI78" s="85">
        <v>0.30223990175401128</v>
      </c>
      <c r="DJ78" s="85">
        <v>0.30425627913972025</v>
      </c>
      <c r="DK78" s="85">
        <v>0.3186089315121573</v>
      </c>
      <c r="DL78" s="85">
        <v>0.30516801339668514</v>
      </c>
      <c r="DM78" s="85">
        <v>0.27507692307692305</v>
      </c>
      <c r="DN78" s="85">
        <v>0.36724806201550386</v>
      </c>
      <c r="DO78" s="85">
        <v>0.32683455185486054</v>
      </c>
      <c r="DP78" s="85">
        <v>0.35981941309255078</v>
      </c>
      <c r="DQ78" s="85">
        <v>0.34769508888219341</v>
      </c>
      <c r="DR78" s="85">
        <v>0.34033613445378152</v>
      </c>
      <c r="DS78" s="85">
        <v>0.35077985972992776</v>
      </c>
      <c r="DT78" s="85"/>
      <c r="DU78" s="85">
        <v>0.30831643002028397</v>
      </c>
      <c r="DV78" s="85"/>
      <c r="DW78" s="85"/>
      <c r="DX78" s="85">
        <v>0.36424193978150815</v>
      </c>
    </row>
    <row r="79" spans="1:128" s="86" customFormat="1" ht="12">
      <c r="A79" s="84" t="s">
        <v>163</v>
      </c>
      <c r="B79" s="85">
        <v>0.13377648525135022</v>
      </c>
      <c r="C79" s="85">
        <v>0.119102416570771</v>
      </c>
      <c r="D79" s="85">
        <v>0.25800354400472536</v>
      </c>
      <c r="E79" s="85">
        <v>0.12665958576739245</v>
      </c>
      <c r="F79" s="85">
        <v>0.1360544217687075</v>
      </c>
      <c r="G79" s="85">
        <v>0.1207335710646969</v>
      </c>
      <c r="H79" s="85">
        <v>0.28440231076877498</v>
      </c>
      <c r="I79" s="85">
        <v>0.12690355329949238</v>
      </c>
      <c r="J79" s="85">
        <v>0.19190596637405147</v>
      </c>
      <c r="K79" s="85">
        <v>0.15899581589958159</v>
      </c>
      <c r="L79" s="85">
        <v>0.1474269819193324</v>
      </c>
      <c r="M79" s="85">
        <v>0.14699932569116655</v>
      </c>
      <c r="N79" s="85">
        <v>0.15789473684210525</v>
      </c>
      <c r="O79" s="85">
        <v>0.15191227600962826</v>
      </c>
      <c r="P79" s="85">
        <v>0.13261050875729774</v>
      </c>
      <c r="Q79" s="85">
        <v>0.12770658418029165</v>
      </c>
      <c r="R79" s="85">
        <v>0.13835770528683913</v>
      </c>
      <c r="S79" s="85">
        <v>0.13244274809160306</v>
      </c>
      <c r="T79" s="85">
        <v>0.13018867924528302</v>
      </c>
      <c r="U79" s="85">
        <v>0.13559322033898305</v>
      </c>
      <c r="V79" s="85">
        <v>0.13382670366944188</v>
      </c>
      <c r="W79" s="85">
        <v>0.15252293577981652</v>
      </c>
      <c r="X79" s="85">
        <v>0.14093959731543623</v>
      </c>
      <c r="Y79" s="85">
        <v>0.14783653846153846</v>
      </c>
      <c r="Z79" s="85">
        <v>0.14344783715012724</v>
      </c>
      <c r="AA79" s="85">
        <v>0.17270929466051418</v>
      </c>
      <c r="AB79" s="85">
        <v>0.17304650427080037</v>
      </c>
      <c r="AC79" s="85">
        <v>0.15668119099491648</v>
      </c>
      <c r="AD79" s="85">
        <v>0.13562596599690882</v>
      </c>
      <c r="AE79" s="85">
        <v>0.17651991614255766</v>
      </c>
      <c r="AF79" s="85">
        <v>0.13554216867469879</v>
      </c>
      <c r="AG79" s="85">
        <v>0.15108712902713856</v>
      </c>
      <c r="AH79" s="85">
        <v>0.12897196261682242</v>
      </c>
      <c r="AI79" s="85">
        <v>0.19201725997842503</v>
      </c>
      <c r="AJ79" s="85">
        <v>0.20851875397329941</v>
      </c>
      <c r="AK79" s="85">
        <v>0.17880794701986755</v>
      </c>
      <c r="AL79" s="85">
        <v>0.18011560693641618</v>
      </c>
      <c r="AM79" s="85">
        <v>0.17440031458906802</v>
      </c>
      <c r="AN79" s="85">
        <v>0.18018736296591589</v>
      </c>
      <c r="AO79" s="85">
        <v>0.17631180459543092</v>
      </c>
      <c r="AP79" s="85">
        <v>0.22306927411335764</v>
      </c>
      <c r="AQ79" s="85">
        <v>0.24604316546762589</v>
      </c>
      <c r="AR79" s="85">
        <v>0.23764769065520946</v>
      </c>
      <c r="AS79" s="85">
        <v>0.25429553264604809</v>
      </c>
      <c r="AT79" s="85">
        <v>0.2366586800261381</v>
      </c>
      <c r="AU79" s="85">
        <v>0.22410147991543342</v>
      </c>
      <c r="AV79" s="85">
        <v>0.22206025267249757</v>
      </c>
      <c r="AW79" s="85">
        <v>0.22315170698620845</v>
      </c>
      <c r="AX79" s="85">
        <v>0.10382513661202186</v>
      </c>
      <c r="AY79" s="85">
        <v>0.24048913043478262</v>
      </c>
      <c r="AZ79" s="85">
        <v>0.23606557377049181</v>
      </c>
      <c r="BA79" s="85">
        <v>0.16793893129770993</v>
      </c>
      <c r="BB79" s="85">
        <v>0.17059131344845629</v>
      </c>
      <c r="BC79" s="85">
        <v>0.10420475319926874</v>
      </c>
      <c r="BD79" s="85">
        <v>0.11054047444362924</v>
      </c>
      <c r="BE79" s="85">
        <v>0.11650485436893204</v>
      </c>
      <c r="BF79" s="85">
        <v>0.1288112367249058</v>
      </c>
      <c r="BG79" s="85">
        <v>0.11345574129898603</v>
      </c>
      <c r="BH79" s="85">
        <v>0.11254984983506475</v>
      </c>
      <c r="BI79" s="85">
        <v>0.11454448588172615</v>
      </c>
      <c r="BJ79" s="85">
        <v>0.13878416588124412</v>
      </c>
      <c r="BK79" s="85">
        <v>0.10264900662251655</v>
      </c>
      <c r="BL79" s="85">
        <v>0.11258278145695365</v>
      </c>
      <c r="BM79" s="85">
        <v>0.11915070774354704</v>
      </c>
      <c r="BN79" s="85">
        <v>0.13233287858117326</v>
      </c>
      <c r="BO79" s="85">
        <v>0.16133424098025867</v>
      </c>
      <c r="BP79" s="85">
        <v>0.20150187734668334</v>
      </c>
      <c r="BQ79" s="85">
        <v>0.18400566171266808</v>
      </c>
      <c r="BR79" s="85">
        <v>0.17405485544848034</v>
      </c>
      <c r="BS79" s="85">
        <v>0.10898661567877629</v>
      </c>
      <c r="BT79" s="85">
        <v>0.172970247100353</v>
      </c>
      <c r="BU79" s="85">
        <v>0.1415204678362573</v>
      </c>
      <c r="BV79" s="85">
        <v>0.30122214234363764</v>
      </c>
      <c r="BW79" s="85">
        <v>0.17237308146399055</v>
      </c>
      <c r="BX79" s="85">
        <v>0.18847269849643894</v>
      </c>
      <c r="BY79" s="85">
        <v>0.11377245508982035</v>
      </c>
      <c r="BZ79" s="85">
        <v>0.15023474178403756</v>
      </c>
      <c r="CA79" s="85">
        <v>0.11550976138828634</v>
      </c>
      <c r="CB79" s="85">
        <v>0.14870689655172414</v>
      </c>
      <c r="CC79" s="85">
        <v>6.2176165803108807E-2</v>
      </c>
      <c r="CD79" s="85">
        <v>0.13910761154855644</v>
      </c>
      <c r="CE79" s="85">
        <v>0.1493624772313297</v>
      </c>
      <c r="CF79" s="85">
        <v>0.1036036036036036</v>
      </c>
      <c r="CG79" s="85">
        <v>0.12488809310653537</v>
      </c>
      <c r="CH79" s="85">
        <v>0.24119947848761408</v>
      </c>
      <c r="CI79" s="85">
        <v>0.12727272727272726</v>
      </c>
      <c r="CJ79" s="85">
        <v>0.13980028530670471</v>
      </c>
      <c r="CK79" s="85">
        <v>0.1861604409063074</v>
      </c>
      <c r="CL79" s="85">
        <v>0.13445378151260504</v>
      </c>
      <c r="CM79" s="85">
        <v>0.18505338078291814</v>
      </c>
      <c r="CN79" s="85">
        <v>0.20655487804878048</v>
      </c>
      <c r="CO79" s="85">
        <v>0.15125136017410229</v>
      </c>
      <c r="CP79" s="85">
        <v>0.14232804232804233</v>
      </c>
      <c r="CQ79" s="85">
        <v>0.13320956138315154</v>
      </c>
      <c r="CR79" s="85">
        <v>0.12111801242236025</v>
      </c>
      <c r="CS79" s="85">
        <v>0.13222543352601157</v>
      </c>
      <c r="CT79" s="85">
        <v>0.14635535307517084</v>
      </c>
      <c r="CU79" s="85">
        <v>0.13422007255139057</v>
      </c>
      <c r="CV79" s="85">
        <v>0.18260869565217391</v>
      </c>
      <c r="CW79" s="85">
        <v>0.11633663366336634</v>
      </c>
      <c r="CX79" s="85">
        <v>0.15667949422759758</v>
      </c>
      <c r="CY79" s="85">
        <v>0.14786585365853658</v>
      </c>
      <c r="CZ79" s="85">
        <v>0.20696324951644102</v>
      </c>
      <c r="DA79" s="85">
        <v>0.17508896797153026</v>
      </c>
      <c r="DB79" s="85">
        <v>0.28412256267409469</v>
      </c>
      <c r="DC79" s="85">
        <v>0.34346504559270519</v>
      </c>
      <c r="DD79" s="85">
        <v>0.29493545183714004</v>
      </c>
      <c r="DE79" s="85">
        <v>0.26065573770491801</v>
      </c>
      <c r="DF79" s="85">
        <v>8.2524271844660199E-2</v>
      </c>
      <c r="DG79" s="85">
        <v>9.90990990990991E-2</v>
      </c>
      <c r="DH79" s="85">
        <v>0.23210922787193974</v>
      </c>
      <c r="DI79" s="85">
        <v>0.12092731829573934</v>
      </c>
      <c r="DJ79" s="85">
        <v>0.13102665910380035</v>
      </c>
      <c r="DK79" s="85">
        <v>0.10157194679564692</v>
      </c>
      <c r="DL79" s="85">
        <v>0.15527387958352196</v>
      </c>
      <c r="DM79" s="85"/>
      <c r="DN79" s="85"/>
      <c r="DO79" s="85">
        <v>0.24</v>
      </c>
      <c r="DP79" s="85">
        <v>0.15822784810126583</v>
      </c>
      <c r="DQ79" s="85">
        <v>3.6649214659685861E-2</v>
      </c>
      <c r="DR79" s="85">
        <v>0.2608695652173913</v>
      </c>
      <c r="DS79" s="85">
        <v>0.19431279620853081</v>
      </c>
      <c r="DT79" s="85"/>
      <c r="DU79" s="85">
        <v>0</v>
      </c>
      <c r="DV79" s="85">
        <v>0.33333333333333331</v>
      </c>
      <c r="DW79" s="85"/>
      <c r="DX79" s="85">
        <v>0.3996415770609319</v>
      </c>
    </row>
    <row r="80" spans="1:128" s="86" customFormat="1" ht="12">
      <c r="A80" s="83" t="s">
        <v>164</v>
      </c>
      <c r="B80" s="85">
        <v>9.2439749092109613E-2</v>
      </c>
      <c r="C80" s="85">
        <v>8.7325137770241631E-2</v>
      </c>
      <c r="D80" s="85">
        <v>8.0907244414353416E-2</v>
      </c>
      <c r="E80" s="85">
        <v>8.548109965635739E-2</v>
      </c>
      <c r="F80" s="85">
        <v>9.1361535726981871E-2</v>
      </c>
      <c r="G80" s="85">
        <v>8.8647959183673464E-2</v>
      </c>
      <c r="H80" s="85">
        <v>9.1035120147874307E-2</v>
      </c>
      <c r="I80" s="85">
        <v>8.7228915662650605E-2</v>
      </c>
      <c r="J80" s="85">
        <v>8.80248833592535E-2</v>
      </c>
      <c r="K80" s="85">
        <v>9.7435897435897437E-2</v>
      </c>
      <c r="L80" s="85">
        <v>0.12226512226512226</v>
      </c>
      <c r="M80" s="85">
        <v>7.8840970350404313E-2</v>
      </c>
      <c r="N80" s="85">
        <v>6.7632850241545889E-2</v>
      </c>
      <c r="O80" s="85">
        <v>9.1104294478527609E-2</v>
      </c>
      <c r="P80" s="85">
        <v>9.0420769919427033E-2</v>
      </c>
      <c r="Q80" s="85">
        <v>9.4902386117136653E-2</v>
      </c>
      <c r="R80" s="85">
        <v>9.990300678952474E-2</v>
      </c>
      <c r="S80" s="85">
        <v>9.4939879759519036E-2</v>
      </c>
      <c r="T80" s="85">
        <v>0.10108024691358025</v>
      </c>
      <c r="U80" s="85">
        <v>7.7043206663196251E-2</v>
      </c>
      <c r="V80" s="85">
        <v>8.6726764065899908E-2</v>
      </c>
      <c r="W80" s="85">
        <v>0.10243277848911651</v>
      </c>
      <c r="X80" s="85">
        <v>0.1061269146608315</v>
      </c>
      <c r="Y80" s="85">
        <v>0.16589861751152074</v>
      </c>
      <c r="Z80" s="85">
        <v>9.3213409648405562E-2</v>
      </c>
      <c r="AA80" s="85">
        <v>9.718670076726342E-2</v>
      </c>
      <c r="AB80" s="85">
        <v>0.12287847929395791</v>
      </c>
      <c r="AC80" s="85">
        <v>0.11263736263736264</v>
      </c>
      <c r="AD80" s="85">
        <v>8.8513513513513511E-2</v>
      </c>
      <c r="AE80" s="85">
        <v>9.4775212636695014E-2</v>
      </c>
      <c r="AF80" s="85">
        <v>7.1057192374350084E-2</v>
      </c>
      <c r="AG80" s="85">
        <v>8.6805555555555552E-2</v>
      </c>
      <c r="AH80" s="85">
        <v>0.10029717682020803</v>
      </c>
      <c r="AI80" s="85">
        <v>8.0204778156996587E-2</v>
      </c>
      <c r="AJ80" s="85">
        <v>9.2507645259938834E-2</v>
      </c>
      <c r="AK80" s="85">
        <v>0.10121457489878542</v>
      </c>
      <c r="AL80" s="85">
        <v>9.5316934720908228E-2</v>
      </c>
      <c r="AM80" s="85">
        <v>7.2888888888888892E-2</v>
      </c>
      <c r="AN80" s="85">
        <v>8.3257090576395243E-2</v>
      </c>
      <c r="AO80" s="85">
        <v>7.6278791504636553E-2</v>
      </c>
      <c r="AP80" s="85">
        <v>7.5462268865567214E-2</v>
      </c>
      <c r="AQ80" s="85">
        <v>0.12535211267605634</v>
      </c>
      <c r="AR80" s="85">
        <v>7.5046324891908586E-2</v>
      </c>
      <c r="AS80" s="85">
        <v>0.12276612276612277</v>
      </c>
      <c r="AT80" s="85">
        <v>8.8584853510226644E-2</v>
      </c>
      <c r="AU80" s="85">
        <v>8.7339541907878182E-2</v>
      </c>
      <c r="AV80" s="85">
        <v>8.5828343313373259E-2</v>
      </c>
      <c r="AW80" s="85">
        <v>8.6755171349181842E-2</v>
      </c>
      <c r="AX80" s="85">
        <v>0.11624548736462094</v>
      </c>
      <c r="AY80" s="85">
        <v>0.11952191235059761</v>
      </c>
      <c r="AZ80" s="85">
        <v>9.4364351245085187E-2</v>
      </c>
      <c r="BA80" s="85">
        <v>8.9371980676328497E-2</v>
      </c>
      <c r="BB80" s="85">
        <v>0.10770234986945169</v>
      </c>
      <c r="BC80" s="85">
        <v>0.11469780219780219</v>
      </c>
      <c r="BD80" s="85">
        <v>9.5017381228273468E-2</v>
      </c>
      <c r="BE80" s="85">
        <v>0.14857142857142858</v>
      </c>
      <c r="BF80" s="85">
        <v>8.9058524173027995E-2</v>
      </c>
      <c r="BG80" s="85">
        <v>8.6288416075650118E-2</v>
      </c>
      <c r="BH80" s="85">
        <v>0.10323180655661474</v>
      </c>
      <c r="BI80" s="85">
        <v>6.620689655172414E-2</v>
      </c>
      <c r="BJ80" s="85">
        <v>7.4666666666666673E-2</v>
      </c>
      <c r="BK80" s="85">
        <v>0.10815765352887259</v>
      </c>
      <c r="BL80" s="85">
        <v>8.8594704684317724E-2</v>
      </c>
      <c r="BM80" s="85">
        <v>8.5903645169513126E-2</v>
      </c>
      <c r="BN80" s="85">
        <v>0.11229314420803782</v>
      </c>
      <c r="BO80" s="85">
        <v>0.11619190404797601</v>
      </c>
      <c r="BP80" s="85">
        <v>0.13110539845758354</v>
      </c>
      <c r="BQ80" s="85">
        <v>0.10728476821192053</v>
      </c>
      <c r="BR80" s="85">
        <v>0.11661729060059252</v>
      </c>
      <c r="BS80" s="85">
        <v>0.11363636363636363</v>
      </c>
      <c r="BT80" s="85">
        <v>8.6254295532646047E-2</v>
      </c>
      <c r="BU80" s="85">
        <v>9.9846390168970817E-2</v>
      </c>
      <c r="BV80" s="85">
        <v>9.3862815884476536E-2</v>
      </c>
      <c r="BW80" s="85">
        <v>9.1522157996146436E-2</v>
      </c>
      <c r="BX80" s="85">
        <v>9.4027565084226647E-2</v>
      </c>
      <c r="BY80" s="85">
        <v>0.12442396313364056</v>
      </c>
      <c r="BZ80" s="85">
        <v>0.14712153518123666</v>
      </c>
      <c r="CA80" s="85">
        <v>7.4820788530465948E-2</v>
      </c>
      <c r="CB80" s="85">
        <v>9.1816367265469059E-2</v>
      </c>
      <c r="CC80" s="85">
        <v>0.10621761658031088</v>
      </c>
      <c r="CD80" s="85">
        <v>9.5015576323987536E-2</v>
      </c>
      <c r="CE80" s="85">
        <v>0.10234741784037558</v>
      </c>
      <c r="CF80" s="85">
        <v>6.7245119305856832E-2</v>
      </c>
      <c r="CG80" s="85">
        <v>9.3376413570274638E-2</v>
      </c>
      <c r="CH80" s="85">
        <v>0.10037878787878787</v>
      </c>
      <c r="CI80" s="85">
        <v>0.11488250652741515</v>
      </c>
      <c r="CJ80" s="85">
        <v>8.2599118942731281E-2</v>
      </c>
      <c r="CK80" s="85">
        <v>9.4557449147883457E-2</v>
      </c>
      <c r="CL80" s="85">
        <v>0.10086956521739131</v>
      </c>
      <c r="CM80" s="85">
        <v>0.11809815950920245</v>
      </c>
      <c r="CN80" s="85">
        <v>9.5192307692307687E-2</v>
      </c>
      <c r="CO80" s="85">
        <v>9.1663029244871241E-2</v>
      </c>
      <c r="CP80" s="85">
        <v>9.2421441774491686E-2</v>
      </c>
      <c r="CQ80" s="85">
        <v>9.5187917105725328E-2</v>
      </c>
      <c r="CR80" s="85">
        <v>8.9072543617998157E-2</v>
      </c>
      <c r="CS80" s="85">
        <v>7.77262180974478E-2</v>
      </c>
      <c r="CT80" s="85">
        <v>9.2968421052631575E-2</v>
      </c>
      <c r="CU80" s="85">
        <v>0.1260593220338983</v>
      </c>
      <c r="CV80" s="85">
        <v>0.13098236775818639</v>
      </c>
      <c r="CW80" s="85">
        <v>0.15970149253731344</v>
      </c>
      <c r="CX80" s="85">
        <v>0.11012145748987855</v>
      </c>
      <c r="CY80" s="85">
        <v>0.12754158964879853</v>
      </c>
      <c r="CZ80" s="85">
        <v>0.12544169611307421</v>
      </c>
      <c r="DA80" s="85">
        <v>7.7129084092126404E-2</v>
      </c>
      <c r="DB80" s="85">
        <v>0.10923330585325638</v>
      </c>
      <c r="DC80" s="85">
        <v>0.15116279069767441</v>
      </c>
      <c r="DD80" s="85">
        <v>8.7096774193548387E-2</v>
      </c>
      <c r="DE80" s="85">
        <v>0.10019014187509141</v>
      </c>
      <c r="DF80" s="85">
        <v>8.1081081081081086E-2</v>
      </c>
      <c r="DG80" s="85">
        <v>9.6153846153846159E-2</v>
      </c>
      <c r="DH80" s="85">
        <v>9.5634095634095639E-2</v>
      </c>
      <c r="DI80" s="85">
        <v>7.858861267040898E-2</v>
      </c>
      <c r="DJ80" s="85">
        <v>8.7593184238551655E-2</v>
      </c>
      <c r="DK80" s="85">
        <v>0.10445859872611465</v>
      </c>
      <c r="DL80" s="85">
        <v>8.7457799859863683E-2</v>
      </c>
      <c r="DM80" s="85"/>
      <c r="DN80" s="85"/>
      <c r="DO80" s="85">
        <v>9.7759012666450151E-2</v>
      </c>
      <c r="DP80" s="85">
        <v>0.14022988505747128</v>
      </c>
      <c r="DQ80" s="85">
        <v>0.15217391304347827</v>
      </c>
      <c r="DR80" s="85">
        <v>0.1596958174904943</v>
      </c>
      <c r="DS80" s="85">
        <v>0.10434782608695652</v>
      </c>
      <c r="DT80" s="85">
        <v>5.7142857142857141E-2</v>
      </c>
      <c r="DU80" s="85">
        <v>0.13793103448275862</v>
      </c>
      <c r="DV80" s="85">
        <v>0</v>
      </c>
      <c r="DW80" s="85">
        <v>0</v>
      </c>
      <c r="DX80" s="85">
        <v>7.4738415545590436E-2</v>
      </c>
    </row>
    <row r="81" spans="1:158" s="86" customFormat="1" ht="12">
      <c r="A81" s="83" t="s">
        <v>165</v>
      </c>
      <c r="B81" s="85">
        <v>0.28749999999999998</v>
      </c>
      <c r="C81" s="85">
        <v>0.23467432950191572</v>
      </c>
      <c r="D81" s="85">
        <v>0.24219066937119677</v>
      </c>
      <c r="E81" s="85">
        <v>0.24496288441145281</v>
      </c>
      <c r="F81" s="85">
        <v>0.22851002865329512</v>
      </c>
      <c r="G81" s="85">
        <v>0.2506989748369059</v>
      </c>
      <c r="H81" s="85">
        <v>0.23715415019762845</v>
      </c>
      <c r="I81" s="85">
        <v>0.22535211267605634</v>
      </c>
      <c r="J81" s="85">
        <v>0.24032834850455137</v>
      </c>
      <c r="K81" s="85">
        <v>0.26213592233009708</v>
      </c>
      <c r="L81" s="85">
        <v>0.21306818181818182</v>
      </c>
      <c r="M81" s="85">
        <v>0.20989761092150169</v>
      </c>
      <c r="N81" s="85">
        <v>0.28846153846153844</v>
      </c>
      <c r="O81" s="85">
        <v>0.23076923076923078</v>
      </c>
      <c r="P81" s="85">
        <v>0.21897073662966701</v>
      </c>
      <c r="Q81" s="85">
        <v>0.23563521349499209</v>
      </c>
      <c r="R81" s="85">
        <v>0.24649298597194388</v>
      </c>
      <c r="S81" s="85">
        <v>0.23235901978151757</v>
      </c>
      <c r="T81" s="85">
        <v>0.23768115942028986</v>
      </c>
      <c r="U81" s="85">
        <v>0.19944405837387075</v>
      </c>
      <c r="V81" s="85">
        <v>0.2118365429779239</v>
      </c>
      <c r="W81" s="85">
        <v>0.23857868020304568</v>
      </c>
      <c r="X81" s="85">
        <v>0.26005361930294907</v>
      </c>
      <c r="Y81" s="85">
        <v>0.22047244094488189</v>
      </c>
      <c r="Z81" s="85">
        <v>0.24786324786324787</v>
      </c>
      <c r="AA81" s="85">
        <v>0.2914798206278027</v>
      </c>
      <c r="AB81" s="85">
        <v>0.2146643109540636</v>
      </c>
      <c r="AC81" s="85">
        <v>0.24247743229689067</v>
      </c>
      <c r="AD81" s="85">
        <v>0.18771726535341832</v>
      </c>
      <c r="AE81" s="85">
        <v>0.23163841807909605</v>
      </c>
      <c r="AF81" s="85">
        <v>0.21126760563380281</v>
      </c>
      <c r="AG81" s="85">
        <v>0.20808625336927225</v>
      </c>
      <c r="AH81" s="85">
        <v>0.24188311688311689</v>
      </c>
      <c r="AI81" s="85">
        <v>0.16822429906542055</v>
      </c>
      <c r="AJ81" s="85">
        <v>0.23297491039426524</v>
      </c>
      <c r="AK81" s="85">
        <v>0.25799573560767591</v>
      </c>
      <c r="AL81" s="85">
        <v>0.23885714285714285</v>
      </c>
      <c r="AM81" s="85">
        <v>0.20800956365809922</v>
      </c>
      <c r="AN81" s="85">
        <v>0.26031746031746034</v>
      </c>
      <c r="AO81" s="85">
        <v>0.22689075630252101</v>
      </c>
      <c r="AP81" s="85">
        <v>0.24412094064949608</v>
      </c>
      <c r="AQ81" s="85">
        <v>0.25910931174089069</v>
      </c>
      <c r="AR81" s="85">
        <v>0.20296465222348917</v>
      </c>
      <c r="AS81" s="85">
        <v>0.21354166666666666</v>
      </c>
      <c r="AT81" s="85">
        <v>0.22573927530195753</v>
      </c>
      <c r="AU81" s="85">
        <v>0.21143617021276595</v>
      </c>
      <c r="AV81" s="85">
        <v>0.22595419847328244</v>
      </c>
      <c r="AW81" s="85">
        <v>0.21819474058280028</v>
      </c>
      <c r="AX81" s="85">
        <v>0.23214285714285715</v>
      </c>
      <c r="AY81" s="85">
        <v>0.28455284552845528</v>
      </c>
      <c r="AZ81" s="85">
        <v>0.22625698324022347</v>
      </c>
      <c r="BA81" s="85">
        <v>0.29535864978902954</v>
      </c>
      <c r="BB81" s="85">
        <v>0.25495750708215298</v>
      </c>
      <c r="BC81" s="85">
        <v>0.22810333963453056</v>
      </c>
      <c r="BD81" s="85">
        <v>0.19104084321475626</v>
      </c>
      <c r="BE81" s="85">
        <v>0.17628205128205129</v>
      </c>
      <c r="BF81" s="85">
        <v>0.17870036101083034</v>
      </c>
      <c r="BG81" s="85">
        <v>0.23005319148936171</v>
      </c>
      <c r="BH81" s="85">
        <v>0.21039354187689202</v>
      </c>
      <c r="BI81" s="85">
        <v>0.22070844686648503</v>
      </c>
      <c r="BJ81" s="85">
        <v>0.2027906976744186</v>
      </c>
      <c r="BK81" s="85">
        <v>0.20959774170783346</v>
      </c>
      <c r="BL81" s="85">
        <v>0.20530726256983239</v>
      </c>
      <c r="BM81" s="85">
        <v>0.20903094875697614</v>
      </c>
      <c r="BN81" s="85">
        <v>0.20960698689956331</v>
      </c>
      <c r="BO81" s="85">
        <v>0.25742574257425743</v>
      </c>
      <c r="BP81" s="85">
        <v>0.16027874564459929</v>
      </c>
      <c r="BQ81" s="85">
        <v>0.21095334685598377</v>
      </c>
      <c r="BR81" s="85">
        <v>0.22344523940561364</v>
      </c>
      <c r="BS81" s="85">
        <v>0.2391304347826087</v>
      </c>
      <c r="BT81" s="85">
        <v>0.24807826694619148</v>
      </c>
      <c r="BU81" s="85">
        <v>0.26303854875283444</v>
      </c>
      <c r="BV81" s="85">
        <v>0.23421588594704684</v>
      </c>
      <c r="BW81" s="85">
        <v>0.2288135593220339</v>
      </c>
      <c r="BX81" s="85">
        <v>0.24445180523352103</v>
      </c>
      <c r="BY81" s="85">
        <v>0.17391304347826086</v>
      </c>
      <c r="BZ81" s="85">
        <v>0.24919093851132687</v>
      </c>
      <c r="CA81" s="85">
        <v>0.2162645218945487</v>
      </c>
      <c r="CB81" s="85">
        <v>0.28358208955223879</v>
      </c>
      <c r="CC81" s="85">
        <v>0.26457399103139012</v>
      </c>
      <c r="CD81" s="85">
        <v>0.20553359683794467</v>
      </c>
      <c r="CE81" s="85">
        <v>0.2857142857142857</v>
      </c>
      <c r="CF81" s="85">
        <v>0.23618090452261306</v>
      </c>
      <c r="CG81" s="85">
        <v>0.23745240567670475</v>
      </c>
      <c r="CH81" s="85">
        <v>0.29100529100529099</v>
      </c>
      <c r="CI81" s="85">
        <v>0.22222222222222221</v>
      </c>
      <c r="CJ81" s="85">
        <v>0.20125786163522014</v>
      </c>
      <c r="CK81" s="85">
        <v>0.24681933842239187</v>
      </c>
      <c r="CL81" s="85">
        <v>0.23308270676691728</v>
      </c>
      <c r="CM81" s="85">
        <v>0.23705722070844687</v>
      </c>
      <c r="CN81" s="85">
        <v>0.23324396782841822</v>
      </c>
      <c r="CO81" s="85">
        <v>0.22257806244995998</v>
      </c>
      <c r="CP81" s="85">
        <v>0.2271062271062271</v>
      </c>
      <c r="CQ81" s="85">
        <v>0.22884012539184953</v>
      </c>
      <c r="CR81" s="85">
        <v>0.24255319148936169</v>
      </c>
      <c r="CS81" s="85">
        <v>0.26620689655172414</v>
      </c>
      <c r="CT81" s="85">
        <v>0.23436619718309859</v>
      </c>
      <c r="CU81" s="85">
        <v>0.29287598944591031</v>
      </c>
      <c r="CV81" s="85">
        <v>0.24561403508771928</v>
      </c>
      <c r="CW81" s="85">
        <v>0.19083969465648856</v>
      </c>
      <c r="CX81" s="85">
        <v>0.2661654135338346</v>
      </c>
      <c r="CY81" s="85">
        <v>0.25774647887323943</v>
      </c>
      <c r="CZ81" s="85">
        <v>0.24911032028469751</v>
      </c>
      <c r="DA81" s="85">
        <v>0.24370860927152319</v>
      </c>
      <c r="DB81" s="85">
        <v>0.25900116144018581</v>
      </c>
      <c r="DC81" s="85">
        <v>0.2978723404255319</v>
      </c>
      <c r="DD81" s="85">
        <v>0.26470588235294118</v>
      </c>
      <c r="DE81" s="85">
        <v>0.25937031484257872</v>
      </c>
      <c r="DF81" s="85">
        <v>0.32627118644067798</v>
      </c>
      <c r="DG81" s="85">
        <v>0.28030303030303028</v>
      </c>
      <c r="DH81" s="85">
        <v>0.26980728051391861</v>
      </c>
      <c r="DI81" s="85">
        <v>0.2348942598187311</v>
      </c>
      <c r="DJ81" s="85">
        <v>0.24102564102564103</v>
      </c>
      <c r="DK81" s="85">
        <v>0.24540901502504173</v>
      </c>
      <c r="DL81" s="85">
        <v>0.24993302973479775</v>
      </c>
      <c r="DM81" s="85"/>
      <c r="DN81" s="85"/>
      <c r="DO81" s="85">
        <v>0.27777777777777779</v>
      </c>
      <c r="DP81" s="85">
        <v>0.29545454545454547</v>
      </c>
      <c r="DQ81" s="85">
        <v>0.34693877551020408</v>
      </c>
      <c r="DR81" s="85">
        <v>0.21212121212121213</v>
      </c>
      <c r="DS81" s="85">
        <v>0.23312883435582821</v>
      </c>
      <c r="DT81" s="85"/>
      <c r="DU81" s="85">
        <v>0.6</v>
      </c>
      <c r="DV81" s="85"/>
      <c r="DW81" s="85"/>
      <c r="DX81" s="85">
        <v>0.23344947735191637</v>
      </c>
    </row>
    <row r="82" spans="1:158" s="86" customFormat="1" ht="12">
      <c r="A82" s="84" t="s">
        <v>166</v>
      </c>
      <c r="B82" s="85">
        <v>0</v>
      </c>
      <c r="C82" s="85">
        <v>0</v>
      </c>
      <c r="D82" s="85">
        <v>0</v>
      </c>
      <c r="E82" s="85">
        <v>0</v>
      </c>
      <c r="F82" s="85">
        <v>0</v>
      </c>
      <c r="G82" s="85">
        <v>0</v>
      </c>
      <c r="H82" s="85">
        <v>0</v>
      </c>
      <c r="I82" s="85">
        <v>0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85">
        <v>0</v>
      </c>
      <c r="Q82" s="85">
        <v>0</v>
      </c>
      <c r="R82" s="85">
        <v>0</v>
      </c>
      <c r="S82" s="85">
        <v>0</v>
      </c>
      <c r="T82" s="85">
        <v>0</v>
      </c>
      <c r="U82" s="85">
        <v>0</v>
      </c>
      <c r="V82" s="85">
        <v>0</v>
      </c>
      <c r="W82" s="85">
        <v>0</v>
      </c>
      <c r="X82" s="85">
        <v>0</v>
      </c>
      <c r="Y82" s="85">
        <v>0</v>
      </c>
      <c r="Z82" s="85">
        <v>0</v>
      </c>
      <c r="AA82" s="85">
        <v>0</v>
      </c>
      <c r="AB82" s="85">
        <v>0</v>
      </c>
      <c r="AC82" s="85">
        <v>0</v>
      </c>
      <c r="AD82" s="85">
        <v>0</v>
      </c>
      <c r="AE82" s="85">
        <v>0</v>
      </c>
      <c r="AF82" s="85">
        <v>0</v>
      </c>
      <c r="AG82" s="85">
        <v>0</v>
      </c>
      <c r="AH82" s="85">
        <v>0</v>
      </c>
      <c r="AI82" s="85">
        <v>0</v>
      </c>
      <c r="AJ82" s="85">
        <v>0</v>
      </c>
      <c r="AK82" s="85">
        <v>0</v>
      </c>
      <c r="AL82" s="85">
        <v>0</v>
      </c>
      <c r="AM82" s="85">
        <v>0</v>
      </c>
      <c r="AN82" s="85">
        <v>0</v>
      </c>
      <c r="AO82" s="85">
        <v>0</v>
      </c>
      <c r="AP82" s="85">
        <v>0</v>
      </c>
      <c r="AQ82" s="85">
        <v>0</v>
      </c>
      <c r="AR82" s="85">
        <v>0</v>
      </c>
      <c r="AS82" s="85">
        <v>0</v>
      </c>
      <c r="AT82" s="85">
        <v>0</v>
      </c>
      <c r="AU82" s="85">
        <v>0</v>
      </c>
      <c r="AV82" s="85">
        <v>0</v>
      </c>
      <c r="AW82" s="85">
        <v>0</v>
      </c>
      <c r="AX82" s="85">
        <v>0</v>
      </c>
      <c r="AY82" s="85">
        <v>0</v>
      </c>
      <c r="AZ82" s="85">
        <v>0</v>
      </c>
      <c r="BA82" s="85">
        <v>0</v>
      </c>
      <c r="BB82" s="85">
        <v>0</v>
      </c>
      <c r="BC82" s="85">
        <v>0</v>
      </c>
      <c r="BD82" s="85">
        <v>0</v>
      </c>
      <c r="BE82" s="85">
        <v>0</v>
      </c>
      <c r="BF82" s="85">
        <v>0</v>
      </c>
      <c r="BG82" s="85">
        <v>0</v>
      </c>
      <c r="BH82" s="85">
        <v>0</v>
      </c>
      <c r="BI82" s="85">
        <v>0</v>
      </c>
      <c r="BJ82" s="85">
        <v>0</v>
      </c>
      <c r="BK82" s="85">
        <v>0</v>
      </c>
      <c r="BL82" s="85">
        <v>0</v>
      </c>
      <c r="BM82" s="85">
        <v>0</v>
      </c>
      <c r="BN82" s="85">
        <v>0</v>
      </c>
      <c r="BO82" s="85">
        <v>0</v>
      </c>
      <c r="BP82" s="85">
        <v>0</v>
      </c>
      <c r="BQ82" s="85">
        <v>0</v>
      </c>
      <c r="BR82" s="85">
        <v>0</v>
      </c>
      <c r="BS82" s="85">
        <v>0</v>
      </c>
      <c r="BT82" s="85">
        <v>0</v>
      </c>
      <c r="BU82" s="85">
        <v>0</v>
      </c>
      <c r="BV82" s="85">
        <v>0</v>
      </c>
      <c r="BW82" s="85">
        <v>0</v>
      </c>
      <c r="BX82" s="85">
        <v>0</v>
      </c>
      <c r="BY82" s="85">
        <v>0</v>
      </c>
      <c r="BZ82" s="85">
        <v>0</v>
      </c>
      <c r="CA82" s="85">
        <v>0</v>
      </c>
      <c r="CB82" s="85">
        <v>0</v>
      </c>
      <c r="CC82" s="85">
        <v>0</v>
      </c>
      <c r="CD82" s="85">
        <v>0</v>
      </c>
      <c r="CE82" s="85">
        <v>0</v>
      </c>
      <c r="CF82" s="85">
        <v>0</v>
      </c>
      <c r="CG82" s="85">
        <v>0</v>
      </c>
      <c r="CH82" s="85">
        <v>0</v>
      </c>
      <c r="CI82" s="85">
        <v>0</v>
      </c>
      <c r="CJ82" s="85">
        <v>0</v>
      </c>
      <c r="CK82" s="85">
        <v>0</v>
      </c>
      <c r="CL82" s="85">
        <v>0</v>
      </c>
      <c r="CM82" s="85">
        <v>0</v>
      </c>
      <c r="CN82" s="85">
        <v>0</v>
      </c>
      <c r="CO82" s="85">
        <v>0</v>
      </c>
      <c r="CP82" s="85">
        <v>0</v>
      </c>
      <c r="CQ82" s="85">
        <v>0</v>
      </c>
      <c r="CR82" s="85">
        <v>0</v>
      </c>
      <c r="CS82" s="85">
        <v>0</v>
      </c>
      <c r="CT82" s="85">
        <v>0</v>
      </c>
      <c r="CU82" s="85">
        <v>0</v>
      </c>
      <c r="CV82" s="85">
        <v>0</v>
      </c>
      <c r="CW82" s="85">
        <v>0</v>
      </c>
      <c r="CX82" s="85">
        <v>0</v>
      </c>
      <c r="CY82" s="85">
        <v>0</v>
      </c>
      <c r="CZ82" s="85">
        <v>0</v>
      </c>
      <c r="DA82" s="85">
        <v>0</v>
      </c>
      <c r="DB82" s="85">
        <v>0</v>
      </c>
      <c r="DC82" s="85">
        <v>0</v>
      </c>
      <c r="DD82" s="85">
        <v>0</v>
      </c>
      <c r="DE82" s="85">
        <v>0</v>
      </c>
      <c r="DF82" s="85">
        <v>0</v>
      </c>
      <c r="DG82" s="85">
        <v>0</v>
      </c>
      <c r="DH82" s="85">
        <v>0</v>
      </c>
      <c r="DI82" s="85">
        <v>0</v>
      </c>
      <c r="DJ82" s="85">
        <v>0</v>
      </c>
      <c r="DK82" s="85">
        <v>0</v>
      </c>
      <c r="DL82" s="85">
        <v>0</v>
      </c>
      <c r="DM82" s="85"/>
      <c r="DN82" s="85"/>
      <c r="DO82" s="85">
        <v>0</v>
      </c>
      <c r="DP82" s="85">
        <v>0</v>
      </c>
      <c r="DQ82" s="85">
        <v>0</v>
      </c>
      <c r="DR82" s="85">
        <v>0</v>
      </c>
      <c r="DS82" s="85">
        <v>0</v>
      </c>
      <c r="DT82" s="85"/>
      <c r="DU82" s="85">
        <v>0</v>
      </c>
      <c r="DV82" s="85"/>
      <c r="DW82" s="85">
        <v>0</v>
      </c>
      <c r="DX82" s="85">
        <v>0</v>
      </c>
    </row>
    <row r="83" spans="1:158" s="86" customFormat="1" ht="12">
      <c r="A83" s="84" t="s">
        <v>224</v>
      </c>
      <c r="B83" s="85">
        <v>0.80882352941176472</v>
      </c>
      <c r="C83" s="85">
        <v>0.92976588628762546</v>
      </c>
      <c r="D83" s="85">
        <v>0.89004149377593356</v>
      </c>
      <c r="E83" s="85">
        <v>0.92408376963350791</v>
      </c>
      <c r="F83" s="85">
        <v>0.93975903614457823</v>
      </c>
      <c r="G83" s="85">
        <v>0.93717277486910988</v>
      </c>
      <c r="H83" s="85">
        <v>0.9049586776859504</v>
      </c>
      <c r="I83" s="85">
        <v>0.91304347826086951</v>
      </c>
      <c r="J83" s="85">
        <v>0.91222707423580796</v>
      </c>
      <c r="K83" s="85">
        <v>1</v>
      </c>
      <c r="L83" s="85">
        <v>0.92424242424242431</v>
      </c>
      <c r="M83" s="85">
        <v>0.92957746478873238</v>
      </c>
      <c r="N83" s="85">
        <v>0.93333333333333324</v>
      </c>
      <c r="O83" s="85">
        <v>0.93274853801169588</v>
      </c>
      <c r="P83" s="85">
        <v>0.93181818181818188</v>
      </c>
      <c r="Q83" s="85">
        <v>0.81659388646288211</v>
      </c>
      <c r="R83" s="85">
        <v>0.87878787878787878</v>
      </c>
      <c r="S83" s="85">
        <v>0.86304347826086958</v>
      </c>
      <c r="T83" s="85">
        <v>0.9526627218934911</v>
      </c>
      <c r="U83" s="85">
        <v>0.88073394495412849</v>
      </c>
      <c r="V83" s="85">
        <v>0.92446043165467628</v>
      </c>
      <c r="W83" s="85"/>
      <c r="X83" s="85">
        <v>0.8085106382978724</v>
      </c>
      <c r="Y83" s="85"/>
      <c r="Z83" s="85">
        <v>0.94396551724137923</v>
      </c>
      <c r="AA83" s="85">
        <v>0.83673469387755106</v>
      </c>
      <c r="AB83" s="85">
        <v>0.90243902439024393</v>
      </c>
      <c r="AC83" s="85">
        <v>0.90687361419068746</v>
      </c>
      <c r="AD83" s="85">
        <v>0.89682539682539675</v>
      </c>
      <c r="AE83" s="85">
        <v>0.98113207547169812</v>
      </c>
      <c r="AF83" s="85">
        <v>0.9107142857142857</v>
      </c>
      <c r="AG83" s="85">
        <v>0.91914893617021287</v>
      </c>
      <c r="AH83" s="85">
        <v>0.96</v>
      </c>
      <c r="AI83" s="85">
        <v>0.95238095238095233</v>
      </c>
      <c r="AJ83" s="85">
        <v>0.96739130434782605</v>
      </c>
      <c r="AK83" s="85"/>
      <c r="AL83" s="85">
        <v>0.96376811594202894</v>
      </c>
      <c r="AM83" s="85">
        <v>0.85931558935361219</v>
      </c>
      <c r="AN83" s="85">
        <v>0.80327868852459017</v>
      </c>
      <c r="AO83" s="85">
        <v>0.84876543209876543</v>
      </c>
      <c r="AP83" s="85">
        <v>0.89062499999999989</v>
      </c>
      <c r="AQ83" s="85">
        <v>0.92592592592592593</v>
      </c>
      <c r="AR83" s="85">
        <v>0.88340807174887892</v>
      </c>
      <c r="AS83" s="85">
        <v>0.92899408284023666</v>
      </c>
      <c r="AT83" s="85">
        <v>0.90243902439024382</v>
      </c>
      <c r="AU83" s="85">
        <v>0.90821256038647336</v>
      </c>
      <c r="AV83" s="85">
        <v>0.96296296296296291</v>
      </c>
      <c r="AW83" s="85">
        <v>0.9145299145299145</v>
      </c>
      <c r="AX83" s="85">
        <v>0.87719298245614041</v>
      </c>
      <c r="AY83" s="85">
        <v>0.87755102040816335</v>
      </c>
      <c r="AZ83" s="85">
        <v>0.5</v>
      </c>
      <c r="BA83" s="85">
        <v>0.86363636363636365</v>
      </c>
      <c r="BB83" s="85">
        <v>0.87150837988826824</v>
      </c>
      <c r="BC83" s="85">
        <v>0.90588235294117647</v>
      </c>
      <c r="BD83" s="85">
        <v>0.94736842105263153</v>
      </c>
      <c r="BE83" s="85"/>
      <c r="BF83" s="85">
        <v>0.8878048780487805</v>
      </c>
      <c r="BG83" s="85">
        <v>0.95967741935483863</v>
      </c>
      <c r="BH83" s="85">
        <v>0.91210613598673307</v>
      </c>
      <c r="BI83" s="85">
        <v>0.946524064171123</v>
      </c>
      <c r="BJ83" s="85">
        <v>0.90134529147982068</v>
      </c>
      <c r="BK83" s="85">
        <v>0.92491467576791808</v>
      </c>
      <c r="BL83" s="85">
        <v>0.93333333333333324</v>
      </c>
      <c r="BM83" s="85">
        <v>0.92398427260812588</v>
      </c>
      <c r="BN83" s="85">
        <v>0.93617021276595735</v>
      </c>
      <c r="BO83" s="85">
        <v>0.87365591397849462</v>
      </c>
      <c r="BP83" s="85">
        <v>0.89655172413793105</v>
      </c>
      <c r="BQ83" s="85">
        <v>0.85915492957746475</v>
      </c>
      <c r="BR83" s="85">
        <v>0.87722132471728587</v>
      </c>
      <c r="BS83" s="85">
        <v>0.94285714285714284</v>
      </c>
      <c r="BT83" s="85">
        <v>0.88995215311004794</v>
      </c>
      <c r="BU83" s="85">
        <v>0.86206896551724133</v>
      </c>
      <c r="BV83" s="85">
        <v>0.81188118811881194</v>
      </c>
      <c r="BW83" s="85"/>
      <c r="BX83" s="85">
        <v>0.87428571428571433</v>
      </c>
      <c r="BY83" s="85">
        <v>0.82608695652173914</v>
      </c>
      <c r="BZ83" s="85">
        <v>0.98245614035087714</v>
      </c>
      <c r="CA83" s="85">
        <v>0.93034825870646765</v>
      </c>
      <c r="CB83" s="85">
        <v>0.86363636363636365</v>
      </c>
      <c r="CC83" s="85"/>
      <c r="CD83" s="85"/>
      <c r="CE83" s="85">
        <v>0.96666666666666667</v>
      </c>
      <c r="CF83" s="85">
        <v>0.94656488549618323</v>
      </c>
      <c r="CG83" s="85">
        <v>0.93175487465181062</v>
      </c>
      <c r="CH83" s="85">
        <v>0.84615384615384615</v>
      </c>
      <c r="CI83" s="85"/>
      <c r="CJ83" s="85">
        <v>0.85384615384615392</v>
      </c>
      <c r="CK83" s="85">
        <v>0.85314685314685312</v>
      </c>
      <c r="CL83" s="85">
        <v>0.90243902439024393</v>
      </c>
      <c r="CM83" s="85">
        <v>1</v>
      </c>
      <c r="CN83" s="85">
        <v>0.89473684210526327</v>
      </c>
      <c r="CO83" s="85">
        <v>0.90923317683881066</v>
      </c>
      <c r="CP83" s="85">
        <v>0.89805825242718451</v>
      </c>
      <c r="CQ83" s="85">
        <v>0.8</v>
      </c>
      <c r="CR83" s="85"/>
      <c r="CS83" s="85">
        <v>0.89411764705882346</v>
      </c>
      <c r="CT83" s="85">
        <v>0.90238450074515641</v>
      </c>
      <c r="CU83" s="85">
        <v>0.94827586206896552</v>
      </c>
      <c r="CV83" s="85"/>
      <c r="CW83" s="85">
        <v>0.94117647058823528</v>
      </c>
      <c r="CX83" s="85">
        <v>0.93902439024390238</v>
      </c>
      <c r="CY83" s="85">
        <v>0.94086021505376338</v>
      </c>
      <c r="CZ83" s="85">
        <v>0.92857142857142849</v>
      </c>
      <c r="DA83" s="85">
        <v>1</v>
      </c>
      <c r="DB83" s="85">
        <v>0.93617021276595735</v>
      </c>
      <c r="DC83" s="85"/>
      <c r="DD83" s="85">
        <v>0.69565217391304346</v>
      </c>
      <c r="DE83" s="85">
        <v>0.88669950738916259</v>
      </c>
      <c r="DF83" s="85"/>
      <c r="DG83" s="85">
        <v>0.875</v>
      </c>
      <c r="DH83" s="85">
        <v>0.83606557377049173</v>
      </c>
      <c r="DI83" s="85">
        <v>0.85185185185185186</v>
      </c>
      <c r="DJ83" s="85">
        <v>0.90476190476190477</v>
      </c>
      <c r="DK83" s="85">
        <v>0.74999999999999989</v>
      </c>
      <c r="DL83" s="85">
        <v>0.8683035714285714</v>
      </c>
      <c r="DM83" s="85"/>
      <c r="DN83" s="85">
        <v>0.81818181818181812</v>
      </c>
      <c r="DO83" s="85">
        <v>0.81818181818181812</v>
      </c>
      <c r="DP83" s="85">
        <v>0.93596059113300489</v>
      </c>
      <c r="DQ83" s="85">
        <v>0.88888888888888884</v>
      </c>
      <c r="DR83" s="85"/>
      <c r="DS83" s="85">
        <v>0.88596491228070173</v>
      </c>
      <c r="DT83" s="85"/>
      <c r="DU83" s="85"/>
      <c r="DV83" s="85"/>
      <c r="DW83" s="85"/>
      <c r="DX83" s="85">
        <v>0.77777777777777779</v>
      </c>
    </row>
    <row r="84" spans="1:158" s="86" customFormat="1" ht="12">
      <c r="A84" s="83" t="s">
        <v>328</v>
      </c>
      <c r="B84" s="85">
        <v>3.8477248590801406E-2</v>
      </c>
      <c r="C84" s="85">
        <v>0.15846994535519127</v>
      </c>
      <c r="D84" s="85">
        <v>0.17044854881266491</v>
      </c>
      <c r="E84" s="85">
        <v>0.20134228187919462</v>
      </c>
      <c r="F84" s="85">
        <v>0.11873350923482849</v>
      </c>
      <c r="G84" s="85">
        <v>0.21333333333333335</v>
      </c>
      <c r="H84" s="85">
        <v>0.10442260442260443</v>
      </c>
      <c r="I84" s="85">
        <v>0.23232323232323232</v>
      </c>
      <c r="J84" s="85">
        <v>7.4236574236574232E-2</v>
      </c>
      <c r="K84" s="85">
        <v>6.7400275103163682E-2</v>
      </c>
      <c r="L84" s="85">
        <v>0.10913140311804009</v>
      </c>
      <c r="M84" s="85">
        <v>6.5902578796561598E-2</v>
      </c>
      <c r="N84" s="85">
        <v>9.1168091168091173E-2</v>
      </c>
      <c r="O84" s="85">
        <v>7.9101123595505612E-2</v>
      </c>
      <c r="P84" s="85">
        <v>0.13220338983050847</v>
      </c>
      <c r="Q84" s="85">
        <v>0.13493975903614458</v>
      </c>
      <c r="R84" s="85">
        <v>6.0483870967741937E-2</v>
      </c>
      <c r="S84" s="85">
        <v>9.1069330199764986E-2</v>
      </c>
      <c r="T84" s="85">
        <v>5.9734513274336286E-2</v>
      </c>
      <c r="U84" s="85">
        <v>0.15374539500613998</v>
      </c>
      <c r="V84" s="85">
        <v>0.15039077919002131</v>
      </c>
      <c r="W84" s="85">
        <v>6.5384615384615388E-2</v>
      </c>
      <c r="X84" s="85">
        <v>4.8262548262548263E-2</v>
      </c>
      <c r="Y84" s="85">
        <v>0.13414634146341464</v>
      </c>
      <c r="Z84" s="85">
        <v>0.11358313817330211</v>
      </c>
      <c r="AA84" s="85">
        <v>0.1276595744680851</v>
      </c>
      <c r="AB84" s="85">
        <v>0.14766355140186915</v>
      </c>
      <c r="AC84" s="85">
        <v>0.10334728033472804</v>
      </c>
      <c r="AD84" s="85">
        <v>5.2559257986946065E-2</v>
      </c>
      <c r="AE84" s="85">
        <v>5.4040592703274812E-2</v>
      </c>
      <c r="AF84" s="85"/>
      <c r="AG84" s="85">
        <v>5.341803219519238E-2</v>
      </c>
      <c r="AH84" s="85">
        <v>7.2840790842872011E-2</v>
      </c>
      <c r="AI84" s="85">
        <v>5.0980392156862744E-2</v>
      </c>
      <c r="AJ84" s="85">
        <v>0.17505470459518599</v>
      </c>
      <c r="AK84" s="85">
        <v>0.12</v>
      </c>
      <c r="AL84" s="85">
        <v>9.9839829151094503E-2</v>
      </c>
      <c r="AM84" s="85">
        <v>9.0117767537122376E-2</v>
      </c>
      <c r="AN84" s="85">
        <v>6.8503169185763046E-2</v>
      </c>
      <c r="AO84" s="85">
        <v>8.121674530669612E-2</v>
      </c>
      <c r="AP84" s="85">
        <v>0.16750000000000001</v>
      </c>
      <c r="AQ84" s="85">
        <v>8.5561497326203204E-2</v>
      </c>
      <c r="AR84" s="85">
        <v>0.207492795389049</v>
      </c>
      <c r="AS84" s="85">
        <v>0.15</v>
      </c>
      <c r="AT84" s="85">
        <v>0.17204301075268819</v>
      </c>
      <c r="AU84" s="85">
        <v>0.15414507772020725</v>
      </c>
      <c r="AV84" s="85">
        <v>7.5174825174825169E-2</v>
      </c>
      <c r="AW84" s="85">
        <v>0.12053571428571429</v>
      </c>
      <c r="AX84" s="85">
        <v>9.1794158553546598E-2</v>
      </c>
      <c r="AY84" s="85">
        <v>5.8823529411764705E-2</v>
      </c>
      <c r="AZ84" s="85">
        <v>4.9230769230769231E-2</v>
      </c>
      <c r="BA84" s="85">
        <v>0</v>
      </c>
      <c r="BB84" s="85">
        <v>7.7490774907749083E-2</v>
      </c>
      <c r="BC84" s="85">
        <v>5.7712672079068127E-2</v>
      </c>
      <c r="BD84" s="85">
        <v>8.6491739552964048E-2</v>
      </c>
      <c r="BE84" s="85">
        <v>0.1358695652173913</v>
      </c>
      <c r="BF84" s="85">
        <v>9.815950920245399E-2</v>
      </c>
      <c r="BG84" s="85">
        <v>2.8180172023540062E-2</v>
      </c>
      <c r="BH84" s="85">
        <v>4.8325424978117655E-2</v>
      </c>
      <c r="BI84" s="85">
        <v>3.1823667661817948E-2</v>
      </c>
      <c r="BJ84" s="85">
        <v>3.7565895977751028E-2</v>
      </c>
      <c r="BK84" s="85">
        <v>2.7117733924016646E-2</v>
      </c>
      <c r="BL84" s="85">
        <v>5.2765443807388887E-2</v>
      </c>
      <c r="BM84" s="85">
        <v>4.0181611804767307E-2</v>
      </c>
      <c r="BN84" s="85">
        <v>4.4776119402985072E-2</v>
      </c>
      <c r="BO84" s="85">
        <v>3.8041305796135912E-2</v>
      </c>
      <c r="BP84" s="85">
        <v>1.2410189418680601E-2</v>
      </c>
      <c r="BQ84" s="85">
        <v>8.5714285714285715E-2</v>
      </c>
      <c r="BR84" s="85">
        <v>3.6363636363636362E-2</v>
      </c>
      <c r="BS84" s="85">
        <v>0.27272727272727271</v>
      </c>
      <c r="BT84" s="85">
        <v>6.414649817948169E-2</v>
      </c>
      <c r="BU84" s="85">
        <v>7.9650315687226803E-2</v>
      </c>
      <c r="BV84" s="85"/>
      <c r="BW84" s="85">
        <v>7.1969696969696975E-2</v>
      </c>
      <c r="BX84" s="85">
        <v>6.8253358925143948E-2</v>
      </c>
      <c r="BY84" s="85">
        <v>0.19101123595505617</v>
      </c>
      <c r="BZ84" s="85">
        <v>0.18518518518518517</v>
      </c>
      <c r="CA84" s="85">
        <v>0.16756756756756758</v>
      </c>
      <c r="CB84" s="85">
        <v>0.16964285714285715</v>
      </c>
      <c r="CC84" s="85"/>
      <c r="CD84" s="85"/>
      <c r="CE84" s="85">
        <v>0.12206572769953052</v>
      </c>
      <c r="CF84" s="85">
        <v>0.20930232558139536</v>
      </c>
      <c r="CG84" s="85">
        <v>0.16565656565656567</v>
      </c>
      <c r="CH84" s="85">
        <v>6.3291139240506333E-2</v>
      </c>
      <c r="CI84" s="85">
        <v>0.12422360248447205</v>
      </c>
      <c r="CJ84" s="85">
        <v>0.12962962962962962</v>
      </c>
      <c r="CK84" s="85">
        <v>0.10841121495327102</v>
      </c>
      <c r="CL84" s="85">
        <v>8.057851239669421E-2</v>
      </c>
      <c r="CM84" s="85">
        <v>6.8807339449541288E-2</v>
      </c>
      <c r="CN84" s="85">
        <v>0.10927152317880795</v>
      </c>
      <c r="CO84" s="85">
        <v>6.6901408450704219E-2</v>
      </c>
      <c r="CP84" s="85">
        <v>3.2692307692307694E-2</v>
      </c>
      <c r="CQ84" s="85">
        <v>0.1220865704772475</v>
      </c>
      <c r="CR84" s="85">
        <v>0.10793650793650794</v>
      </c>
      <c r="CS84" s="85">
        <v>6.7528415422331178E-2</v>
      </c>
      <c r="CT84" s="85">
        <v>8.2182388088941127E-2</v>
      </c>
      <c r="CU84" s="85">
        <v>7.8544061302681989E-2</v>
      </c>
      <c r="CV84" s="85">
        <v>0.11290322580645161</v>
      </c>
      <c r="CW84" s="85">
        <v>3.8461538461538464E-2</v>
      </c>
      <c r="CX84" s="85">
        <v>9.3023255813953487E-2</v>
      </c>
      <c r="CY84" s="85">
        <v>8.9722675367047311E-2</v>
      </c>
      <c r="CZ84" s="85">
        <v>4.841295286950946E-2</v>
      </c>
      <c r="DA84" s="85">
        <v>0.15737704918032788</v>
      </c>
      <c r="DB84" s="85">
        <v>5.3307948595906714E-2</v>
      </c>
      <c r="DC84" s="85">
        <v>0.05</v>
      </c>
      <c r="DD84" s="85">
        <v>5.1691129546904913E-2</v>
      </c>
      <c r="DE84" s="85">
        <v>5.4342154304882595E-2</v>
      </c>
      <c r="DF84" s="85">
        <v>3.3681765389082463E-2</v>
      </c>
      <c r="DG84" s="85">
        <v>4.9777777777777775E-2</v>
      </c>
      <c r="DH84" s="85">
        <v>0.10658024286183131</v>
      </c>
      <c r="DI84" s="85">
        <v>9.6719729860106129E-2</v>
      </c>
      <c r="DJ84" s="85">
        <v>5.7722626252352131E-2</v>
      </c>
      <c r="DK84" s="85">
        <v>3.2000000000000001E-2</v>
      </c>
      <c r="DL84" s="85">
        <v>8.0301724137931033E-2</v>
      </c>
      <c r="DM84" s="85">
        <v>3.3307107264621036E-2</v>
      </c>
      <c r="DN84" s="85">
        <v>8.4516129032258067E-2</v>
      </c>
      <c r="DO84" s="85">
        <v>4.8107402573186651E-2</v>
      </c>
      <c r="DP84" s="85">
        <v>0.15044713308784849</v>
      </c>
      <c r="DQ84" s="85">
        <v>0.13777777777777778</v>
      </c>
      <c r="DR84" s="85">
        <v>0.11057692307692307</v>
      </c>
      <c r="DS84" s="85">
        <v>0.16170212765957448</v>
      </c>
      <c r="DT84" s="85">
        <v>0.27500000000000002</v>
      </c>
      <c r="DU84" s="85"/>
      <c r="DV84" s="85"/>
      <c r="DW84" s="85"/>
      <c r="DX84" s="85">
        <v>0.22895821071218364</v>
      </c>
    </row>
    <row r="85" spans="1:158" s="86" customFormat="1" ht="12">
      <c r="A85" s="84" t="s">
        <v>225</v>
      </c>
      <c r="B85" s="85">
        <v>9.4736842105263161E-2</v>
      </c>
      <c r="C85" s="85">
        <v>5.5E-2</v>
      </c>
      <c r="D85" s="85">
        <v>9.45945945945946E-2</v>
      </c>
      <c r="E85" s="85">
        <v>7.441860465116279E-2</v>
      </c>
      <c r="F85" s="85">
        <v>9.9630996309963096E-2</v>
      </c>
      <c r="G85" s="85">
        <v>8.5106382978723402E-2</v>
      </c>
      <c r="H85" s="85">
        <v>0.1</v>
      </c>
      <c r="I85" s="85">
        <v>2.6086956521739129E-2</v>
      </c>
      <c r="J85" s="85">
        <v>8.2633957391865714E-2</v>
      </c>
      <c r="K85" s="85">
        <v>0.125</v>
      </c>
      <c r="L85" s="85">
        <v>8.9552238805970144E-2</v>
      </c>
      <c r="M85" s="85">
        <v>0.10169491525423729</v>
      </c>
      <c r="N85" s="85">
        <v>4.6511627906976744E-2</v>
      </c>
      <c r="O85" s="85">
        <v>9.0163934426229511E-2</v>
      </c>
      <c r="P85" s="85">
        <v>9.8039215686274508E-2</v>
      </c>
      <c r="Q85" s="85">
        <v>0.11764705882352941</v>
      </c>
      <c r="R85" s="85">
        <v>5.3763440860215055E-2</v>
      </c>
      <c r="S85" s="85">
        <v>8.943089430894309E-2</v>
      </c>
      <c r="T85" s="85">
        <v>2.5000000000000001E-2</v>
      </c>
      <c r="U85" s="85">
        <v>5.6074766355140186E-2</v>
      </c>
      <c r="V85" s="85">
        <v>4.7619047619047616E-2</v>
      </c>
      <c r="W85" s="85">
        <v>1.7857142857142856E-2</v>
      </c>
      <c r="X85" s="85">
        <v>8.9743589743589744E-2</v>
      </c>
      <c r="Y85" s="85">
        <v>6.9767441860465115E-2</v>
      </c>
      <c r="Z85" s="85">
        <v>6.25E-2</v>
      </c>
      <c r="AA85" s="85">
        <v>5.8139534883720929E-2</v>
      </c>
      <c r="AB85" s="85">
        <v>9.4488188976377951E-2</v>
      </c>
      <c r="AC85" s="85">
        <v>6.9721115537848599E-2</v>
      </c>
      <c r="AD85" s="85">
        <v>0.1111111111111111</v>
      </c>
      <c r="AE85" s="85">
        <v>0.14000000000000001</v>
      </c>
      <c r="AF85" s="85">
        <v>0</v>
      </c>
      <c r="AG85" s="85">
        <v>0.11206896551724138</v>
      </c>
      <c r="AH85" s="85">
        <v>1.6949152542372881E-2</v>
      </c>
      <c r="AI85" s="85">
        <v>3.2258064516129031E-2</v>
      </c>
      <c r="AJ85" s="85">
        <v>3.3898305084745763E-2</v>
      </c>
      <c r="AK85" s="85">
        <v>3.1746031746031744E-2</v>
      </c>
      <c r="AL85" s="85">
        <v>2.8301886792452831E-2</v>
      </c>
      <c r="AM85" s="85">
        <v>0.10052910052910052</v>
      </c>
      <c r="AN85" s="85">
        <v>3.0303030303030304E-2</v>
      </c>
      <c r="AO85" s="85">
        <v>9.0090090090090086E-2</v>
      </c>
      <c r="AP85" s="85">
        <v>8.7999999999999995E-2</v>
      </c>
      <c r="AQ85" s="85">
        <v>0</v>
      </c>
      <c r="AR85" s="85">
        <v>7.407407407407407E-2</v>
      </c>
      <c r="AS85" s="85">
        <v>0.12</v>
      </c>
      <c r="AT85" s="85">
        <v>8.2508250825082508E-2</v>
      </c>
      <c r="AU85" s="85">
        <v>7.5949367088607597E-2</v>
      </c>
      <c r="AV85" s="85">
        <v>8.6538461538461536E-2</v>
      </c>
      <c r="AW85" s="85">
        <v>8.0152671755725186E-2</v>
      </c>
      <c r="AX85" s="85">
        <v>0.05</v>
      </c>
      <c r="AY85" s="85">
        <v>0</v>
      </c>
      <c r="AZ85" s="85">
        <v>8.3333333333333329E-2</v>
      </c>
      <c r="BA85" s="85">
        <v>9.375E-2</v>
      </c>
      <c r="BB85" s="85">
        <v>6.6115702479338845E-2</v>
      </c>
      <c r="BC85" s="85">
        <v>8.247422680412371E-2</v>
      </c>
      <c r="BD85" s="85">
        <v>8.98876404494382E-2</v>
      </c>
      <c r="BE85" s="85">
        <v>8.4745762711864403E-2</v>
      </c>
      <c r="BF85" s="85">
        <v>7.575757575757576E-2</v>
      </c>
      <c r="BG85" s="85">
        <v>2.5316455696202531E-2</v>
      </c>
      <c r="BH85" s="85">
        <v>7.179487179487179E-2</v>
      </c>
      <c r="BI85" s="85">
        <v>0.125</v>
      </c>
      <c r="BJ85" s="85">
        <v>3.3333333333333333E-2</v>
      </c>
      <c r="BK85" s="85">
        <v>0.10526315789473684</v>
      </c>
      <c r="BL85" s="85">
        <v>6.0606060606060608E-2</v>
      </c>
      <c r="BM85" s="85">
        <v>8.6776859504132234E-2</v>
      </c>
      <c r="BN85" s="85">
        <v>4.1666666666666664E-2</v>
      </c>
      <c r="BO85" s="85">
        <v>6.7567567567567571E-2</v>
      </c>
      <c r="BP85" s="85">
        <v>2.4096385542168676E-2</v>
      </c>
      <c r="BQ85" s="85">
        <v>8.9285714285714288E-2</v>
      </c>
      <c r="BR85" s="85">
        <v>5.3639846743295021E-2</v>
      </c>
      <c r="BS85" s="85">
        <v>1.7857142857142856E-2</v>
      </c>
      <c r="BT85" s="85">
        <v>8.2568807339449546E-2</v>
      </c>
      <c r="BU85" s="85">
        <v>5.7142857142857141E-2</v>
      </c>
      <c r="BV85" s="85">
        <v>1.6949152542372881E-2</v>
      </c>
      <c r="BW85" s="85">
        <v>3.937007874015748E-2</v>
      </c>
      <c r="BX85" s="85">
        <v>5.4867256637168141E-2</v>
      </c>
      <c r="BY85" s="85">
        <v>0</v>
      </c>
      <c r="BZ85" s="85">
        <v>8.4745762711864403E-2</v>
      </c>
      <c r="CA85" s="85">
        <v>6.5075921908893705E-2</v>
      </c>
      <c r="CB85" s="85">
        <v>0.12903225806451613</v>
      </c>
      <c r="CC85" s="85">
        <v>0.11764705882352941</v>
      </c>
      <c r="CD85" s="85">
        <v>0.17777777777777778</v>
      </c>
      <c r="CE85" s="85">
        <v>1.9607843137254902E-2</v>
      </c>
      <c r="CF85" s="85">
        <v>8.6206896551724144E-2</v>
      </c>
      <c r="CG85" s="85">
        <v>7.8787878787878782E-2</v>
      </c>
      <c r="CH85" s="85">
        <v>3.4482758620689655E-2</v>
      </c>
      <c r="CI85" s="85">
        <v>4.3478260869565216E-2</v>
      </c>
      <c r="CJ85" s="85">
        <v>8.6206896551724144E-2</v>
      </c>
      <c r="CK85" s="85">
        <v>6.363636363636363E-2</v>
      </c>
      <c r="CL85" s="85">
        <v>5.8823529411764705E-2</v>
      </c>
      <c r="CM85" s="85">
        <v>8.3333333333333329E-2</v>
      </c>
      <c r="CN85" s="85">
        <v>8.8495575221238937E-2</v>
      </c>
      <c r="CO85" s="85">
        <v>6.4516129032258063E-2</v>
      </c>
      <c r="CP85" s="85">
        <v>0.1</v>
      </c>
      <c r="CQ85" s="85">
        <v>8.5858585858585856E-2</v>
      </c>
      <c r="CR85" s="85">
        <v>8.4905660377358486E-2</v>
      </c>
      <c r="CS85" s="85">
        <v>0.11290322580645161</v>
      </c>
      <c r="CT85" s="85">
        <v>8.2051282051282051E-2</v>
      </c>
      <c r="CU85" s="85">
        <v>2.7777777777777776E-2</v>
      </c>
      <c r="CV85" s="85">
        <v>0</v>
      </c>
      <c r="CW85" s="85">
        <v>0.13636363636363635</v>
      </c>
      <c r="CX85" s="85">
        <v>3.7383177570093455E-2</v>
      </c>
      <c r="CY85" s="85">
        <v>5.5276381909547742E-2</v>
      </c>
      <c r="CZ85" s="85">
        <v>0.11827956989247312</v>
      </c>
      <c r="DA85" s="85">
        <v>5.5555555555555552E-2</v>
      </c>
      <c r="DB85" s="85">
        <v>6.5868263473053898E-2</v>
      </c>
      <c r="DC85" s="85">
        <v>3.125E-2</v>
      </c>
      <c r="DD85" s="85">
        <v>4.0540540540540543E-2</v>
      </c>
      <c r="DE85" s="85">
        <v>6.7510548523206745E-2</v>
      </c>
      <c r="DF85" s="85">
        <v>7.1428571428571425E-2</v>
      </c>
      <c r="DG85" s="85">
        <v>8.1081081081081086E-2</v>
      </c>
      <c r="DH85" s="85">
        <v>6.4935064935064929E-2</v>
      </c>
      <c r="DI85" s="85">
        <v>7.6719576719576715E-2</v>
      </c>
      <c r="DJ85" s="85">
        <v>0.10052910052910052</v>
      </c>
      <c r="DK85" s="85">
        <v>8.2644628099173556E-2</v>
      </c>
      <c r="DL85" s="85">
        <v>7.9545454545454544E-2</v>
      </c>
      <c r="DM85" s="85"/>
      <c r="DN85" s="85"/>
      <c r="DO85" s="85">
        <v>7.1428571428571425E-2</v>
      </c>
      <c r="DP85" s="85">
        <v>0</v>
      </c>
      <c r="DQ85" s="85">
        <v>0.5</v>
      </c>
      <c r="DR85" s="85">
        <v>1</v>
      </c>
      <c r="DS85" s="85">
        <v>0</v>
      </c>
      <c r="DT85" s="85">
        <v>0</v>
      </c>
      <c r="DU85" s="85">
        <v>0</v>
      </c>
      <c r="DV85" s="85">
        <v>0.5</v>
      </c>
      <c r="DW85" s="85">
        <v>0</v>
      </c>
      <c r="DX85" s="85">
        <v>0</v>
      </c>
    </row>
    <row r="86" spans="1:158" s="86" customFormat="1" ht="12">
      <c r="A86" s="84" t="s">
        <v>226</v>
      </c>
      <c r="B86" s="85">
        <v>0.18467583497053044</v>
      </c>
      <c r="C86" s="85">
        <v>0.11782477341389729</v>
      </c>
      <c r="D86" s="85">
        <v>0.1289198606271777</v>
      </c>
      <c r="E86" s="85">
        <v>0.10843373493975904</v>
      </c>
      <c r="F86" s="85">
        <v>0.14751773049645389</v>
      </c>
      <c r="G86" s="85">
        <v>0.10471204188481675</v>
      </c>
      <c r="H86" s="85">
        <v>0.13709677419354838</v>
      </c>
      <c r="I86" s="85">
        <v>0.12757201646090535</v>
      </c>
      <c r="J86" s="85">
        <v>0.14341387373343725</v>
      </c>
      <c r="K86" s="85">
        <v>0.12121212121212122</v>
      </c>
      <c r="L86" s="85">
        <v>0.13513513513513514</v>
      </c>
      <c r="M86" s="85">
        <v>8.7837837837837843E-2</v>
      </c>
      <c r="N86" s="85">
        <v>4.6875E-2</v>
      </c>
      <c r="O86" s="85">
        <v>0.10025706940874037</v>
      </c>
      <c r="P86" s="85">
        <v>0.26506024096385544</v>
      </c>
      <c r="Q86" s="85">
        <v>6.6666666666666666E-2</v>
      </c>
      <c r="R86" s="85">
        <v>0.19642857142857142</v>
      </c>
      <c r="S86" s="85">
        <v>0.16968325791855204</v>
      </c>
      <c r="T86" s="85">
        <v>0.1310344827586207</v>
      </c>
      <c r="U86" s="85">
        <v>0.11764705882352941</v>
      </c>
      <c r="V86" s="85">
        <v>0.12115732368896925</v>
      </c>
      <c r="W86" s="85">
        <v>5.7142857142857141E-2</v>
      </c>
      <c r="X86" s="85">
        <v>0.10714285714285714</v>
      </c>
      <c r="Y86" s="85">
        <v>0.22222222222222221</v>
      </c>
      <c r="Z86" s="85">
        <v>0.11926605504587157</v>
      </c>
      <c r="AA86" s="85">
        <v>0.13793103448275862</v>
      </c>
      <c r="AB86" s="85">
        <v>0.14285714285714285</v>
      </c>
      <c r="AC86" s="85">
        <v>0.12534818941504178</v>
      </c>
      <c r="AD86" s="85">
        <v>0.17647058823529413</v>
      </c>
      <c r="AE86" s="85">
        <v>0.125</v>
      </c>
      <c r="AF86" s="85">
        <v>0.14634146341463414</v>
      </c>
      <c r="AG86" s="85">
        <v>0.16091954022988506</v>
      </c>
      <c r="AH86" s="85">
        <v>0.12169312169312169</v>
      </c>
      <c r="AI86" s="85">
        <v>0.12903225806451613</v>
      </c>
      <c r="AJ86" s="85">
        <v>0.10077519379844961</v>
      </c>
      <c r="AK86" s="85">
        <v>0.16949152542372881</v>
      </c>
      <c r="AL86" s="85">
        <v>0.12254901960784313</v>
      </c>
      <c r="AM86" s="85">
        <v>0.14125874125874127</v>
      </c>
      <c r="AN86" s="85">
        <v>0.14141414141414141</v>
      </c>
      <c r="AO86" s="85">
        <v>0.14130434782608695</v>
      </c>
      <c r="AP86" s="85">
        <v>0.15189873417721519</v>
      </c>
      <c r="AQ86" s="85">
        <v>0.11764705882352941</v>
      </c>
      <c r="AR86" s="85">
        <v>0.125</v>
      </c>
      <c r="AS86" s="85">
        <v>0.10526315789473684</v>
      </c>
      <c r="AT86" s="85">
        <v>0.12642225031605561</v>
      </c>
      <c r="AU86" s="85">
        <v>0.11529411764705882</v>
      </c>
      <c r="AV86" s="85">
        <v>0.14218009478672985</v>
      </c>
      <c r="AW86" s="85">
        <v>0.12868949232585597</v>
      </c>
      <c r="AX86" s="85">
        <v>0.14028776978417265</v>
      </c>
      <c r="AY86" s="85">
        <v>0.15873015873015872</v>
      </c>
      <c r="AZ86" s="85">
        <v>0.05</v>
      </c>
      <c r="BA86" s="85">
        <v>5.128205128205128E-2</v>
      </c>
      <c r="BB86" s="85">
        <v>0.13074204946996468</v>
      </c>
      <c r="BC86" s="85">
        <v>0.12080536912751678</v>
      </c>
      <c r="BD86" s="85">
        <v>0.1476510067114094</v>
      </c>
      <c r="BE86" s="85">
        <v>7.6923076923076927E-2</v>
      </c>
      <c r="BF86" s="85">
        <v>6.25E-2</v>
      </c>
      <c r="BG86" s="85">
        <v>0.1409090909090909</v>
      </c>
      <c r="BH86" s="85">
        <v>0.12394366197183099</v>
      </c>
      <c r="BI86" s="85">
        <v>0.12025316455696203</v>
      </c>
      <c r="BJ86" s="85">
        <v>0.17793594306049823</v>
      </c>
      <c r="BK86" s="85">
        <v>0.12015503875968993</v>
      </c>
      <c r="BL86" s="85">
        <v>0.14847161572052403</v>
      </c>
      <c r="BM86" s="85">
        <v>0.1447084233261339</v>
      </c>
      <c r="BN86" s="85">
        <v>7.4999999999999997E-2</v>
      </c>
      <c r="BO86" s="85">
        <v>9.7435897435897437E-2</v>
      </c>
      <c r="BP86" s="85">
        <v>4.6875E-2</v>
      </c>
      <c r="BQ86" s="85">
        <v>0.11428571428571428</v>
      </c>
      <c r="BR86" s="85">
        <v>9.0090090090090086E-2</v>
      </c>
      <c r="BS86" s="85">
        <v>9.5238095238095233E-2</v>
      </c>
      <c r="BT86" s="85">
        <v>0.12841530054644809</v>
      </c>
      <c r="BU86" s="85">
        <v>0.14213197969543148</v>
      </c>
      <c r="BV86" s="85">
        <v>9.1954022988505746E-2</v>
      </c>
      <c r="BW86" s="85">
        <v>0.12290502793296089</v>
      </c>
      <c r="BX86" s="85">
        <v>0.12482853223593965</v>
      </c>
      <c r="BY86" s="85">
        <v>0.20540540540540542</v>
      </c>
      <c r="BZ86" s="85">
        <v>0.14930555555555555</v>
      </c>
      <c r="CA86" s="85">
        <v>0.13891951488423374</v>
      </c>
      <c r="CB86" s="85">
        <v>0.19444444444444445</v>
      </c>
      <c r="CC86" s="85">
        <v>0.13114754098360656</v>
      </c>
      <c r="CD86" s="85">
        <v>0.1271186440677966</v>
      </c>
      <c r="CE86" s="85">
        <v>0.15053763440860216</v>
      </c>
      <c r="CF86" s="85">
        <v>0.13414634146341464</v>
      </c>
      <c r="CG86" s="85">
        <v>0.14725697786333011</v>
      </c>
      <c r="CH86" s="85">
        <v>0.18279569892473119</v>
      </c>
      <c r="CI86" s="85">
        <v>8.6956521739130432E-2</v>
      </c>
      <c r="CJ86" s="85">
        <v>9.375E-2</v>
      </c>
      <c r="CK86" s="85">
        <v>0.13207547169811321</v>
      </c>
      <c r="CL86" s="85">
        <v>0.16304347826086957</v>
      </c>
      <c r="CM86" s="85">
        <v>0.17989417989417988</v>
      </c>
      <c r="CN86" s="85">
        <v>0.14470284237726097</v>
      </c>
      <c r="CO86" s="85">
        <v>0.15167364016736401</v>
      </c>
      <c r="CP86" s="85">
        <v>9.8901098901098897E-2</v>
      </c>
      <c r="CQ86" s="85">
        <v>0.14917695473251028</v>
      </c>
      <c r="CR86" s="85">
        <v>0.14623467600700527</v>
      </c>
      <c r="CS86" s="85">
        <v>0.15798414496036239</v>
      </c>
      <c r="CT86" s="85">
        <v>0.15110547810167582</v>
      </c>
      <c r="CU86" s="85">
        <v>0.12</v>
      </c>
      <c r="CV86" s="85">
        <v>0.11764705882352941</v>
      </c>
      <c r="CW86" s="85">
        <v>0.1206896551724138</v>
      </c>
      <c r="CX86" s="85">
        <v>0.15686274509803921</v>
      </c>
      <c r="CY86" s="85">
        <v>0.14003590664272891</v>
      </c>
      <c r="CZ86" s="85">
        <v>0.16450216450216451</v>
      </c>
      <c r="DA86" s="85">
        <v>0.11145510835913312</v>
      </c>
      <c r="DB86" s="85">
        <v>0.20091324200913241</v>
      </c>
      <c r="DC86" s="85">
        <v>0.10204081632653061</v>
      </c>
      <c r="DD86" s="85">
        <v>0.11730205278592376</v>
      </c>
      <c r="DE86" s="85">
        <v>0.16208791208791209</v>
      </c>
      <c r="DF86" s="85">
        <v>0.11923076923076924</v>
      </c>
      <c r="DG86" s="85">
        <v>0.16091954022988506</v>
      </c>
      <c r="DH86" s="85">
        <v>0.13197278911564625</v>
      </c>
      <c r="DI86" s="85">
        <v>0.14700193423597679</v>
      </c>
      <c r="DJ86" s="85">
        <v>0.17908082408874801</v>
      </c>
      <c r="DK86" s="85">
        <v>0.16597510373443983</v>
      </c>
      <c r="DL86" s="85">
        <v>0.1505078485687904</v>
      </c>
      <c r="DM86" s="85"/>
      <c r="DN86" s="85"/>
      <c r="DO86" s="85">
        <v>0.16</v>
      </c>
      <c r="DP86" s="85">
        <v>0.23873873873873874</v>
      </c>
      <c r="DQ86" s="85">
        <v>0.17543859649122806</v>
      </c>
      <c r="DR86" s="85">
        <v>0.22131147540983606</v>
      </c>
      <c r="DS86" s="85">
        <v>0.21821305841924399</v>
      </c>
      <c r="DT86" s="85"/>
      <c r="DU86" s="85">
        <v>0.4</v>
      </c>
      <c r="DV86" s="85"/>
      <c r="DW86" s="85">
        <v>0.17277486910994763</v>
      </c>
      <c r="DX86" s="85">
        <v>0.26415094339622641</v>
      </c>
    </row>
    <row r="87" spans="1:158" s="86" customFormat="1" ht="12">
      <c r="A87" s="83" t="s">
        <v>321</v>
      </c>
      <c r="B87" s="85">
        <v>0.47484094852515907</v>
      </c>
      <c r="C87" s="85">
        <v>0.45728291316526609</v>
      </c>
      <c r="D87" s="85">
        <v>0.41050228310502285</v>
      </c>
      <c r="E87" s="85">
        <v>0.45246085011185683</v>
      </c>
      <c r="F87" s="85">
        <v>0.43392390357246585</v>
      </c>
      <c r="G87" s="85">
        <v>0.48872180451127817</v>
      </c>
      <c r="H87" s="85">
        <v>0.51842751842751844</v>
      </c>
      <c r="I87" s="85">
        <v>0.46106683016554262</v>
      </c>
      <c r="J87" s="85">
        <v>0.45905186127903275</v>
      </c>
      <c r="K87" s="85">
        <v>0.58208955223880599</v>
      </c>
      <c r="L87" s="85">
        <v>0.48888888888888887</v>
      </c>
      <c r="M87" s="85">
        <v>0.54671280276816614</v>
      </c>
      <c r="N87" s="85">
        <v>0.34042553191489361</v>
      </c>
      <c r="O87" s="85">
        <v>0.46291208791208793</v>
      </c>
      <c r="P87" s="85">
        <v>0.46585735963581182</v>
      </c>
      <c r="Q87" s="85">
        <v>0.44262295081967212</v>
      </c>
      <c r="R87" s="85">
        <v>0.48096885813148788</v>
      </c>
      <c r="S87" s="85">
        <v>0.4600371747211896</v>
      </c>
      <c r="T87" s="85">
        <v>0.43582887700534761</v>
      </c>
      <c r="U87" s="85">
        <v>0.36323851203501095</v>
      </c>
      <c r="V87" s="85">
        <v>0.39590854392298436</v>
      </c>
      <c r="W87" s="85"/>
      <c r="X87" s="85">
        <v>0.450354609929078</v>
      </c>
      <c r="Y87" s="85"/>
      <c r="Z87" s="85">
        <v>0.4982638888888889</v>
      </c>
      <c r="AA87" s="85">
        <v>0.68461538461538463</v>
      </c>
      <c r="AB87" s="85">
        <v>0.47339449541284406</v>
      </c>
      <c r="AC87" s="85">
        <v>0.48559322033898306</v>
      </c>
      <c r="AD87" s="85">
        <v>0.44169096209912534</v>
      </c>
      <c r="AE87" s="85">
        <v>0.5423728813559322</v>
      </c>
      <c r="AF87" s="85">
        <v>0.44150943396226416</v>
      </c>
      <c r="AG87" s="85">
        <v>0.47505270555165147</v>
      </c>
      <c r="AH87" s="85">
        <v>0.45852895148669798</v>
      </c>
      <c r="AI87" s="85"/>
      <c r="AJ87" s="85">
        <v>0.41353383458646614</v>
      </c>
      <c r="AK87" s="85">
        <v>0.36622807017543857</v>
      </c>
      <c r="AL87" s="85">
        <v>0.41794714197910265</v>
      </c>
      <c r="AM87" s="85">
        <v>0.40187342928946768</v>
      </c>
      <c r="AN87" s="85">
        <v>0.45327399872854418</v>
      </c>
      <c r="AO87" s="85">
        <v>0.41546218487394959</v>
      </c>
      <c r="AP87" s="85">
        <v>0.39225589225589225</v>
      </c>
      <c r="AQ87" s="85">
        <v>3.2258064516129031E-2</v>
      </c>
      <c r="AR87" s="85">
        <v>0.46514657980456026</v>
      </c>
      <c r="AS87" s="85">
        <v>0.4148397976391231</v>
      </c>
      <c r="AT87" s="85">
        <v>0.42635195697639677</v>
      </c>
      <c r="AU87" s="85">
        <v>0.47150537634408601</v>
      </c>
      <c r="AV87" s="85">
        <v>0.5457463884430177</v>
      </c>
      <c r="AW87" s="85">
        <v>0.50871547331724321</v>
      </c>
      <c r="AX87" s="85">
        <v>0.56967213114754101</v>
      </c>
      <c r="AY87" s="85">
        <v>0.49152542372881358</v>
      </c>
      <c r="AZ87" s="85">
        <v>0.45901639344262296</v>
      </c>
      <c r="BA87" s="85">
        <v>0.30593607305936071</v>
      </c>
      <c r="BB87" s="85">
        <v>0.45791726105563479</v>
      </c>
      <c r="BC87" s="85">
        <v>0.40686868686868688</v>
      </c>
      <c r="BD87" s="85">
        <v>0.4799357945425361</v>
      </c>
      <c r="BE87" s="85">
        <v>0.51433691756272404</v>
      </c>
      <c r="BF87" s="85">
        <v>0.51323529411764701</v>
      </c>
      <c r="BG87" s="85">
        <v>0.5714285714285714</v>
      </c>
      <c r="BH87" s="85">
        <v>0.48021031108514678</v>
      </c>
      <c r="BI87" s="85">
        <v>0.50701186623516725</v>
      </c>
      <c r="BJ87" s="85">
        <v>0.51056338028169013</v>
      </c>
      <c r="BK87" s="85">
        <v>0.49164345403899723</v>
      </c>
      <c r="BL87" s="85">
        <v>0.51337579617834395</v>
      </c>
      <c r="BM87" s="85">
        <v>0.49854481955762514</v>
      </c>
      <c r="BN87" s="85">
        <v>0.46551724137931033</v>
      </c>
      <c r="BO87" s="85">
        <v>0.46957671957671959</v>
      </c>
      <c r="BP87" s="85">
        <v>0.47029702970297027</v>
      </c>
      <c r="BQ87" s="85">
        <v>0.4172549019607843</v>
      </c>
      <c r="BR87" s="85">
        <v>0.44431946006749157</v>
      </c>
      <c r="BS87" s="85">
        <v>0.43613707165109034</v>
      </c>
      <c r="BT87" s="85">
        <v>0.47380729653882131</v>
      </c>
      <c r="BU87" s="85">
        <v>0.60284605433376459</v>
      </c>
      <c r="BV87" s="85">
        <v>0.53409090909090906</v>
      </c>
      <c r="BW87" s="85">
        <v>0.54623450905624404</v>
      </c>
      <c r="BX87" s="85">
        <v>0.51331133113311334</v>
      </c>
      <c r="BY87" s="85">
        <v>0.42405063291139239</v>
      </c>
      <c r="BZ87" s="85">
        <v>0.38983050847457629</v>
      </c>
      <c r="CA87" s="85">
        <v>0.5607560756075608</v>
      </c>
      <c r="CB87" s="85"/>
      <c r="CC87" s="85"/>
      <c r="CD87" s="85">
        <v>0.51515151515151514</v>
      </c>
      <c r="CE87" s="85">
        <v>0.64994882292732858</v>
      </c>
      <c r="CF87" s="85">
        <v>0.78048780487804881</v>
      </c>
      <c r="CG87" s="85">
        <v>0.58225984541774012</v>
      </c>
      <c r="CH87" s="85">
        <v>0.58421052631578951</v>
      </c>
      <c r="CI87" s="85"/>
      <c r="CJ87" s="85">
        <v>0.83333333333333337</v>
      </c>
      <c r="CK87" s="85">
        <v>0.66058394160583944</v>
      </c>
      <c r="CL87" s="85">
        <v>0.52478134110787167</v>
      </c>
      <c r="CM87" s="85">
        <v>0.60135135135135132</v>
      </c>
      <c r="CN87" s="85">
        <v>0.52567237163814184</v>
      </c>
      <c r="CO87" s="85">
        <v>0.52788586251621272</v>
      </c>
      <c r="CP87" s="85">
        <v>0.45194384449244063</v>
      </c>
      <c r="CQ87" s="85">
        <v>0.47540983606557374</v>
      </c>
      <c r="CR87" s="85">
        <v>0.53787878787878785</v>
      </c>
      <c r="CS87" s="85">
        <v>0.51351351351351349</v>
      </c>
      <c r="CT87" s="85">
        <v>0.49643786045459687</v>
      </c>
      <c r="CU87" s="85">
        <v>0.60209424083769636</v>
      </c>
      <c r="CV87" s="85">
        <v>0.58959537572254339</v>
      </c>
      <c r="CW87" s="85">
        <v>0.37096774193548387</v>
      </c>
      <c r="CX87" s="85">
        <v>0.60067114093959728</v>
      </c>
      <c r="CY87" s="85">
        <v>0.56195462478184988</v>
      </c>
      <c r="CZ87" s="85">
        <v>0.55801104972375692</v>
      </c>
      <c r="DA87" s="85">
        <v>0.40653357531760437</v>
      </c>
      <c r="DB87" s="85">
        <v>0.50557966522008679</v>
      </c>
      <c r="DC87" s="85">
        <v>0.38709677419354838</v>
      </c>
      <c r="DD87" s="85">
        <v>0.41611842105263158</v>
      </c>
      <c r="DE87" s="85">
        <v>0.48613023804839661</v>
      </c>
      <c r="DF87" s="85">
        <v>0.35353535353535354</v>
      </c>
      <c r="DG87" s="85">
        <v>0.45833333333333331</v>
      </c>
      <c r="DH87" s="85">
        <v>0.46598322460391428</v>
      </c>
      <c r="DI87" s="85">
        <v>0.54924578527062995</v>
      </c>
      <c r="DJ87" s="85">
        <v>0.53132472501195604</v>
      </c>
      <c r="DK87" s="85">
        <v>0.4619482496194825</v>
      </c>
      <c r="DL87" s="85">
        <v>0.4982555604012211</v>
      </c>
      <c r="DM87" s="85">
        <v>0.43718592964824121</v>
      </c>
      <c r="DN87" s="85">
        <v>0.55882352941176472</v>
      </c>
      <c r="DO87" s="85">
        <v>0.48656716417910445</v>
      </c>
      <c r="DP87" s="85">
        <v>0.52090395480225993</v>
      </c>
      <c r="DQ87" s="85">
        <v>0.5490196078431373</v>
      </c>
      <c r="DR87" s="85">
        <v>0.48497854077253216</v>
      </c>
      <c r="DS87" s="85">
        <v>0.50338600451467264</v>
      </c>
      <c r="DT87" s="85">
        <v>0.32558139534883723</v>
      </c>
      <c r="DU87" s="85">
        <v>0.38287752675386444</v>
      </c>
      <c r="DV87" s="85">
        <v>0.51965065502183405</v>
      </c>
      <c r="DW87" s="85"/>
      <c r="DX87" s="85">
        <v>0.48706577974870657</v>
      </c>
    </row>
    <row r="88" spans="1:158" s="86" customFormat="1" ht="12">
      <c r="A88" s="84" t="s">
        <v>325</v>
      </c>
      <c r="B88" s="85">
        <v>0.51415094339622647</v>
      </c>
      <c r="C88" s="85">
        <v>0.50374812593703144</v>
      </c>
      <c r="D88" s="85">
        <v>0.59710586443259706</v>
      </c>
      <c r="E88" s="85">
        <v>0.61719745222929934</v>
      </c>
      <c r="F88" s="85">
        <v>0.54626532887402457</v>
      </c>
      <c r="G88" s="85">
        <v>0.35180055401662053</v>
      </c>
      <c r="H88" s="85">
        <v>0.57947019867549665</v>
      </c>
      <c r="I88" s="85">
        <v>0.46524064171122997</v>
      </c>
      <c r="J88" s="85">
        <v>0.54303158389104145</v>
      </c>
      <c r="K88" s="85">
        <v>0.64864864864864868</v>
      </c>
      <c r="L88" s="85">
        <v>0.64948453608247425</v>
      </c>
      <c r="M88" s="85">
        <v>0.81944444444444442</v>
      </c>
      <c r="N88" s="85">
        <v>0.875</v>
      </c>
      <c r="O88" s="85">
        <v>0.72589531680440766</v>
      </c>
      <c r="P88" s="85">
        <v>0.46875</v>
      </c>
      <c r="Q88" s="85">
        <v>0.43239227340267461</v>
      </c>
      <c r="R88" s="85">
        <v>0.68075117370892024</v>
      </c>
      <c r="S88" s="85">
        <v>0.48981670061099797</v>
      </c>
      <c r="T88" s="85">
        <v>0.47945205479452052</v>
      </c>
      <c r="U88" s="85">
        <v>0.27036395147313691</v>
      </c>
      <c r="V88" s="85">
        <v>0.29384615384615387</v>
      </c>
      <c r="W88" s="85">
        <v>0.63798219584569738</v>
      </c>
      <c r="X88" s="85">
        <v>0.65420560747663548</v>
      </c>
      <c r="Y88" s="85">
        <v>0.63513513513513509</v>
      </c>
      <c r="Z88" s="85">
        <v>0.47883597883597884</v>
      </c>
      <c r="AA88" s="85">
        <v>0.24489795918367346</v>
      </c>
      <c r="AB88" s="85">
        <v>0.624</v>
      </c>
      <c r="AC88" s="85">
        <v>0.58735837805605251</v>
      </c>
      <c r="AD88" s="85">
        <v>0.37888198757763975</v>
      </c>
      <c r="AE88" s="85">
        <v>0.82857142857142863</v>
      </c>
      <c r="AF88" s="85">
        <v>0.73076923076923073</v>
      </c>
      <c r="AG88" s="85">
        <v>0.49099099099099097</v>
      </c>
      <c r="AH88" s="85">
        <v>0.72608695652173916</v>
      </c>
      <c r="AI88" s="85"/>
      <c r="AJ88" s="85">
        <v>0.8529411764705882</v>
      </c>
      <c r="AK88" s="85">
        <v>0.45098039215686275</v>
      </c>
      <c r="AL88" s="85">
        <v>0.70299145299145294</v>
      </c>
      <c r="AM88" s="85">
        <v>0.5744255744255744</v>
      </c>
      <c r="AN88" s="85">
        <v>0.625</v>
      </c>
      <c r="AO88" s="85">
        <v>0.57816836262719706</v>
      </c>
      <c r="AP88" s="85">
        <v>0.53488372093023251</v>
      </c>
      <c r="AQ88" s="85"/>
      <c r="AR88" s="85">
        <v>0.72023809523809523</v>
      </c>
      <c r="AS88" s="85">
        <v>0.83333333333333337</v>
      </c>
      <c r="AT88" s="85">
        <v>0.70938897168405368</v>
      </c>
      <c r="AU88" s="85">
        <v>0.49173553719008267</v>
      </c>
      <c r="AV88" s="85">
        <v>0.58896797153024916</v>
      </c>
      <c r="AW88" s="85">
        <v>0.53416149068322982</v>
      </c>
      <c r="AX88" s="85">
        <v>0.6820987654320988</v>
      </c>
      <c r="AY88" s="85">
        <v>0.75</v>
      </c>
      <c r="AZ88" s="85">
        <v>0.75301204819277112</v>
      </c>
      <c r="BA88" s="85">
        <v>0.68674698795180722</v>
      </c>
      <c r="BB88" s="85">
        <v>0.70549084858569056</v>
      </c>
      <c r="BC88" s="85">
        <v>0.55786350148367958</v>
      </c>
      <c r="BD88" s="85">
        <v>0.53731343283582089</v>
      </c>
      <c r="BE88" s="85">
        <v>0.78048780487804881</v>
      </c>
      <c r="BF88" s="85">
        <v>0.56097560975609762</v>
      </c>
      <c r="BG88" s="85">
        <v>0.38823529411764707</v>
      </c>
      <c r="BH88" s="85">
        <v>0.5450597176981542</v>
      </c>
      <c r="BI88" s="85">
        <v>0.71818181818181814</v>
      </c>
      <c r="BJ88" s="85">
        <v>0.69175627240143367</v>
      </c>
      <c r="BK88" s="85">
        <v>0.65040650406504064</v>
      </c>
      <c r="BL88" s="85">
        <v>0.5803571428571429</v>
      </c>
      <c r="BM88" s="85">
        <v>0.66321839080459766</v>
      </c>
      <c r="BN88" s="85">
        <v>0.53061224489795922</v>
      </c>
      <c r="BO88" s="85">
        <v>0.75</v>
      </c>
      <c r="BP88" s="85">
        <v>0.33796296296296297</v>
      </c>
      <c r="BQ88" s="85">
        <v>0.55288461538461542</v>
      </c>
      <c r="BR88" s="85">
        <v>0.53312788906009245</v>
      </c>
      <c r="BS88" s="85"/>
      <c r="BT88" s="85">
        <v>0.60810810810810811</v>
      </c>
      <c r="BU88" s="85">
        <v>0.77251184834123221</v>
      </c>
      <c r="BV88" s="85">
        <v>0.62337662337662336</v>
      </c>
      <c r="BW88" s="85">
        <v>0.71044776119402986</v>
      </c>
      <c r="BX88" s="85">
        <v>0.67241379310344829</v>
      </c>
      <c r="BY88" s="85">
        <v>1</v>
      </c>
      <c r="BZ88" s="85">
        <v>0.68518518518518523</v>
      </c>
      <c r="CA88" s="85">
        <v>0.55158730158730163</v>
      </c>
      <c r="CB88" s="85">
        <v>0.87301587301587302</v>
      </c>
      <c r="CC88" s="85">
        <v>0.5</v>
      </c>
      <c r="CD88" s="85">
        <v>0.51923076923076927</v>
      </c>
      <c r="CE88" s="85">
        <v>0.80219780219780223</v>
      </c>
      <c r="CF88" s="85">
        <v>0.5803571428571429</v>
      </c>
      <c r="CG88" s="85">
        <v>0.5977011494252874</v>
      </c>
      <c r="CH88" s="85">
        <v>0.68085106382978722</v>
      </c>
      <c r="CI88" s="85">
        <v>0.81290322580645158</v>
      </c>
      <c r="CJ88" s="85">
        <v>0.4392156862745098</v>
      </c>
      <c r="CK88" s="85">
        <v>0.5908096280087527</v>
      </c>
      <c r="CL88" s="85">
        <v>0.63126252505010017</v>
      </c>
      <c r="CM88" s="85">
        <v>0.58181818181818179</v>
      </c>
      <c r="CN88" s="85">
        <v>0.67474048442906576</v>
      </c>
      <c r="CO88" s="85">
        <v>0.68174474959612275</v>
      </c>
      <c r="CP88" s="85">
        <v>0.46478873239436619</v>
      </c>
      <c r="CQ88" s="85">
        <v>0.4622222222222222</v>
      </c>
      <c r="CR88" s="85">
        <v>0.67142857142857137</v>
      </c>
      <c r="CS88" s="85">
        <v>0.38202247191011235</v>
      </c>
      <c r="CT88" s="85">
        <v>0.53940828402366869</v>
      </c>
      <c r="CU88" s="85">
        <v>0.5757575757575758</v>
      </c>
      <c r="CV88" s="85"/>
      <c r="CW88" s="85">
        <v>0.78260869565217395</v>
      </c>
      <c r="CX88" s="85">
        <v>0.69230769230769229</v>
      </c>
      <c r="CY88" s="85">
        <v>0.69387755102040816</v>
      </c>
      <c r="CZ88" s="85">
        <v>0.34666666666666668</v>
      </c>
      <c r="DA88" s="85">
        <v>0.59216589861751157</v>
      </c>
      <c r="DB88" s="85">
        <v>0.41176470588235292</v>
      </c>
      <c r="DC88" s="85"/>
      <c r="DD88" s="85">
        <v>0.68913857677902624</v>
      </c>
      <c r="DE88" s="85">
        <v>0.48595213319458896</v>
      </c>
      <c r="DF88" s="85">
        <v>0.49246231155778897</v>
      </c>
      <c r="DG88" s="85">
        <v>0.43617021276595747</v>
      </c>
      <c r="DH88" s="85">
        <v>0.41552511415525112</v>
      </c>
      <c r="DI88" s="85">
        <v>0.45938375350140054</v>
      </c>
      <c r="DJ88" s="85">
        <v>0.58980582524271841</v>
      </c>
      <c r="DK88" s="85">
        <v>0.48739495798319327</v>
      </c>
      <c r="DL88" s="85">
        <v>0.48144499178981937</v>
      </c>
      <c r="DM88" s="85"/>
      <c r="DN88" s="85">
        <v>0.10526315789473684</v>
      </c>
      <c r="DO88" s="85">
        <v>0.10526315789473684</v>
      </c>
      <c r="DP88" s="85">
        <v>0.32365145228215769</v>
      </c>
      <c r="DQ88" s="85">
        <v>0.47126436781609193</v>
      </c>
      <c r="DR88" s="85">
        <v>1</v>
      </c>
      <c r="DS88" s="85">
        <v>0.39184397163120566</v>
      </c>
      <c r="DT88" s="85"/>
      <c r="DU88" s="85"/>
      <c r="DV88" s="85"/>
      <c r="DW88" s="85">
        <v>0.14285714285714285</v>
      </c>
      <c r="DX88" s="85">
        <v>0.40350877192982454</v>
      </c>
    </row>
    <row r="89" spans="1:158" s="86" customFormat="1" ht="12">
      <c r="A89" s="84" t="s">
        <v>231</v>
      </c>
      <c r="B89" s="85">
        <v>0.92770475227502525</v>
      </c>
      <c r="C89" s="85">
        <v>0.92298931137199924</v>
      </c>
      <c r="D89" s="85">
        <v>0.91999543483223012</v>
      </c>
      <c r="E89" s="85">
        <v>0.91312610289127194</v>
      </c>
      <c r="F89" s="85">
        <v>0.89449976292081557</v>
      </c>
      <c r="G89" s="85">
        <v>0.94572920552032824</v>
      </c>
      <c r="H89" s="85">
        <v>0.92377831599943017</v>
      </c>
      <c r="I89" s="85">
        <v>0.92730223816846058</v>
      </c>
      <c r="J89" s="85">
        <v>0.92122236495165977</v>
      </c>
      <c r="K89" s="85">
        <v>0.92628992628992624</v>
      </c>
      <c r="L89" s="85">
        <v>0.94658753709198817</v>
      </c>
      <c r="M89" s="85">
        <v>0.9534750143595635</v>
      </c>
      <c r="N89" s="85">
        <v>0.94679633867276891</v>
      </c>
      <c r="O89" s="85">
        <v>0.94717852503968825</v>
      </c>
      <c r="P89" s="85">
        <v>0.96257567418822232</v>
      </c>
      <c r="Q89" s="85">
        <v>0.93573915796138019</v>
      </c>
      <c r="R89" s="85">
        <v>0.95148247978436662</v>
      </c>
      <c r="S89" s="85">
        <v>0.94647243160836791</v>
      </c>
      <c r="T89" s="85">
        <v>0.93673926969891097</v>
      </c>
      <c r="U89" s="85">
        <v>0.94019301345657202</v>
      </c>
      <c r="V89" s="85">
        <v>0.93860745533416656</v>
      </c>
      <c r="W89" s="85">
        <v>0.93742574257425748</v>
      </c>
      <c r="X89" s="85">
        <v>0.91874047739969533</v>
      </c>
      <c r="Y89" s="85">
        <v>0.96488549618320607</v>
      </c>
      <c r="Z89" s="85">
        <v>0.94276573053679347</v>
      </c>
      <c r="AA89" s="85">
        <v>0.93578595317725755</v>
      </c>
      <c r="AB89" s="85">
        <v>0.92884347422201574</v>
      </c>
      <c r="AC89" s="85">
        <v>0.93369430143795495</v>
      </c>
      <c r="AD89" s="85">
        <v>0.9593525841456686</v>
      </c>
      <c r="AE89" s="85">
        <v>0.92568326469487083</v>
      </c>
      <c r="AF89" s="85">
        <v>0.92666666666666664</v>
      </c>
      <c r="AG89" s="85">
        <v>0.93576833052092978</v>
      </c>
      <c r="AH89" s="85">
        <v>0.91392405063291138</v>
      </c>
      <c r="AI89" s="85">
        <v>0.90743338008415142</v>
      </c>
      <c r="AJ89" s="85">
        <v>0.9327093346825196</v>
      </c>
      <c r="AK89" s="85">
        <v>0.91902017291066285</v>
      </c>
      <c r="AL89" s="85">
        <v>0.92019099590723052</v>
      </c>
      <c r="AM89" s="85">
        <v>0.92535003684598383</v>
      </c>
      <c r="AN89" s="85">
        <v>0.95126612517916864</v>
      </c>
      <c r="AO89" s="85">
        <v>0.92881312647640935</v>
      </c>
      <c r="AP89" s="85">
        <v>0.90581605956932987</v>
      </c>
      <c r="AQ89" s="85">
        <v>0.94347826086956521</v>
      </c>
      <c r="AR89" s="85">
        <v>0.92251207729468598</v>
      </c>
      <c r="AS89" s="85">
        <v>0.92799438004917456</v>
      </c>
      <c r="AT89" s="85">
        <v>0.92057177533544599</v>
      </c>
      <c r="AU89" s="85">
        <v>0.93516582013743654</v>
      </c>
      <c r="AV89" s="85">
        <v>0.92236628849270663</v>
      </c>
      <c r="AW89" s="85">
        <v>0.92686771041294524</v>
      </c>
      <c r="AX89" s="85">
        <v>0.8926622195269861</v>
      </c>
      <c r="AY89" s="85">
        <v>0.94432455761760903</v>
      </c>
      <c r="AZ89" s="85">
        <v>0.89269195189639228</v>
      </c>
      <c r="BA89" s="85">
        <v>0.91878172588832485</v>
      </c>
      <c r="BB89" s="85">
        <v>0.91241106719367593</v>
      </c>
      <c r="BC89" s="85">
        <v>0.92748181178127198</v>
      </c>
      <c r="BD89" s="85">
        <v>0.9460916442048517</v>
      </c>
      <c r="BE89" s="85">
        <v>0.9315209910529938</v>
      </c>
      <c r="BF89" s="85">
        <v>0.91834336907034808</v>
      </c>
      <c r="BG89" s="85">
        <v>0.94518813314037631</v>
      </c>
      <c r="BH89" s="85">
        <v>0.93181304013393063</v>
      </c>
      <c r="BI89" s="85">
        <v>0.96068376068376071</v>
      </c>
      <c r="BJ89" s="85">
        <v>0.89957347809228383</v>
      </c>
      <c r="BK89" s="85">
        <v>0.92250021059725384</v>
      </c>
      <c r="BL89" s="85">
        <v>0.92084367245657572</v>
      </c>
      <c r="BM89" s="85">
        <v>0.92142493638676848</v>
      </c>
      <c r="BN89" s="85">
        <v>0.95933014354066981</v>
      </c>
      <c r="BO89" s="85">
        <v>0.92329846900106105</v>
      </c>
      <c r="BP89" s="85">
        <v>0.94742096505823625</v>
      </c>
      <c r="BQ89" s="85">
        <v>0.95474802879670895</v>
      </c>
      <c r="BR89" s="85">
        <v>0.94474586570597685</v>
      </c>
      <c r="BS89" s="85">
        <v>0.93777777777777782</v>
      </c>
      <c r="BT89" s="85">
        <v>0.93967020375628951</v>
      </c>
      <c r="BU89" s="85">
        <v>0.93774537296690974</v>
      </c>
      <c r="BV89" s="85">
        <v>0.94456225386246595</v>
      </c>
      <c r="BW89" s="85">
        <v>0.94198437130002366</v>
      </c>
      <c r="BX89" s="85">
        <v>0.93995149284937696</v>
      </c>
      <c r="BY89" s="85">
        <v>0.92464270246860114</v>
      </c>
      <c r="BZ89" s="85">
        <v>0.91589242053789732</v>
      </c>
      <c r="CA89" s="85">
        <v>0.9094594594594595</v>
      </c>
      <c r="CB89" s="85">
        <v>0.92545260915867944</v>
      </c>
      <c r="CC89" s="85">
        <v>0.93288590604026844</v>
      </c>
      <c r="CD89" s="85">
        <v>0.93458417849898578</v>
      </c>
      <c r="CE89" s="85">
        <v>0.93650793650793651</v>
      </c>
      <c r="CF89" s="85">
        <v>0.91876574307304781</v>
      </c>
      <c r="CG89" s="85">
        <v>0.91896631287494235</v>
      </c>
      <c r="CH89" s="85">
        <v>0.95609220636663006</v>
      </c>
      <c r="CI89" s="85">
        <v>0.93285371702637887</v>
      </c>
      <c r="CJ89" s="85">
        <v>0.92891918208373903</v>
      </c>
      <c r="CK89" s="85">
        <v>0.93585570924871164</v>
      </c>
      <c r="CL89" s="85">
        <v>0.95575859581630196</v>
      </c>
      <c r="CM89" s="85">
        <v>0.92914707857622569</v>
      </c>
      <c r="CN89" s="85">
        <v>0.93284106891701823</v>
      </c>
      <c r="CO89" s="85">
        <v>0.88752254467945568</v>
      </c>
      <c r="CP89" s="85">
        <v>0.94129138391939127</v>
      </c>
      <c r="CQ89" s="85">
        <v>0.91712431352970547</v>
      </c>
      <c r="CR89" s="85">
        <v>0.91945137157107237</v>
      </c>
      <c r="CS89" s="85">
        <v>0.93277986073915375</v>
      </c>
      <c r="CT89" s="85">
        <v>0.92010716493783062</v>
      </c>
      <c r="CU89" s="85">
        <v>0.91292817679558014</v>
      </c>
      <c r="CV89" s="85">
        <v>0.94851380042462841</v>
      </c>
      <c r="CW89" s="85">
        <v>0.90176322418136023</v>
      </c>
      <c r="CX89" s="85">
        <v>0.9408163265306122</v>
      </c>
      <c r="CY89" s="85">
        <v>0.92177471863082505</v>
      </c>
      <c r="CZ89" s="85">
        <v>0.94889190411578472</v>
      </c>
      <c r="DA89" s="85">
        <v>0.93696969696969701</v>
      </c>
      <c r="DB89" s="85">
        <v>0.93758894084163447</v>
      </c>
      <c r="DC89" s="85">
        <v>0.91854759568204125</v>
      </c>
      <c r="DD89" s="85">
        <v>0.93391451068616427</v>
      </c>
      <c r="DE89" s="85">
        <v>0.93586372893908532</v>
      </c>
      <c r="DF89" s="85">
        <v>0.92265193370165743</v>
      </c>
      <c r="DG89" s="85">
        <v>0.93424926398429831</v>
      </c>
      <c r="DH89" s="85">
        <v>0.93244764692636795</v>
      </c>
      <c r="DI89" s="85">
        <v>0.90786152181752611</v>
      </c>
      <c r="DJ89" s="85">
        <v>0.93953556302030083</v>
      </c>
      <c r="DK89" s="85">
        <v>0.93057644110275695</v>
      </c>
      <c r="DL89" s="85">
        <v>0.92432666378133632</v>
      </c>
      <c r="DM89" s="85"/>
      <c r="DN89" s="85"/>
      <c r="DO89" s="85">
        <v>0.96538703587161734</v>
      </c>
      <c r="DP89" s="85">
        <v>0.9268707482993197</v>
      </c>
      <c r="DQ89" s="85">
        <v>0.84782608695652173</v>
      </c>
      <c r="DR89" s="85">
        <v>0.89008620689655171</v>
      </c>
      <c r="DS89" s="85">
        <v>0.95782312925170066</v>
      </c>
      <c r="DT89" s="85">
        <v>0.99236641221374045</v>
      </c>
      <c r="DU89" s="85"/>
      <c r="DV89" s="85"/>
      <c r="DW89" s="85"/>
      <c r="DX89" s="85">
        <v>1</v>
      </c>
    </row>
    <row r="90" spans="1:158" s="86" customFormat="1" ht="12">
      <c r="A90" s="84" t="s">
        <v>318</v>
      </c>
      <c r="B90" s="85">
        <v>0.74662089680326116</v>
      </c>
      <c r="C90" s="85">
        <v>0.82715865694589097</v>
      </c>
      <c r="D90" s="85">
        <v>0.81939769310174593</v>
      </c>
      <c r="E90" s="85">
        <v>0.84448701065485454</v>
      </c>
      <c r="F90" s="85">
        <v>0.82101558572146804</v>
      </c>
      <c r="G90" s="85">
        <v>0.85945072697899838</v>
      </c>
      <c r="H90" s="85">
        <v>0.85590098718137619</v>
      </c>
      <c r="I90" s="85">
        <v>0.84747036233094009</v>
      </c>
      <c r="J90" s="85">
        <v>0.82529735260263459</v>
      </c>
      <c r="K90" s="85">
        <v>0.81210508812770199</v>
      </c>
      <c r="L90" s="85">
        <v>0.82961399276236425</v>
      </c>
      <c r="M90" s="85">
        <v>0.83978899773926152</v>
      </c>
      <c r="N90" s="85">
        <v>0.83333333333333337</v>
      </c>
      <c r="O90" s="85">
        <v>0.83112845614499276</v>
      </c>
      <c r="P90" s="85">
        <v>0.79986550100874243</v>
      </c>
      <c r="Q90" s="85">
        <v>0.80091974484497852</v>
      </c>
      <c r="R90" s="85">
        <v>0.80441308916241372</v>
      </c>
      <c r="S90" s="85">
        <v>0.80147938648972039</v>
      </c>
      <c r="T90" s="85">
        <v>0.80233323925110545</v>
      </c>
      <c r="U90" s="85">
        <v>0.82261580381471389</v>
      </c>
      <c r="V90" s="85">
        <v>0.81409775178790156</v>
      </c>
      <c r="W90" s="85">
        <v>0.80868024800708593</v>
      </c>
      <c r="X90" s="85">
        <v>0.81321791243549191</v>
      </c>
      <c r="Y90" s="85">
        <v>0.77963019096695974</v>
      </c>
      <c r="Z90" s="85">
        <v>0.81317943900147627</v>
      </c>
      <c r="AA90" s="85">
        <v>0.7974539236177085</v>
      </c>
      <c r="AB90" s="85">
        <v>0.81230103145294796</v>
      </c>
      <c r="AC90" s="85">
        <v>0.80676960656023733</v>
      </c>
      <c r="AD90" s="85">
        <v>0.80641294575966438</v>
      </c>
      <c r="AE90" s="85">
        <v>0.7791359070555488</v>
      </c>
      <c r="AF90" s="85">
        <v>0.76318294308014467</v>
      </c>
      <c r="AG90" s="85">
        <v>0.7871806860203171</v>
      </c>
      <c r="AH90" s="85">
        <v>0.82134703196347036</v>
      </c>
      <c r="AI90" s="85">
        <v>0.76829778335424503</v>
      </c>
      <c r="AJ90" s="85">
        <v>0.78715564134058602</v>
      </c>
      <c r="AK90" s="85">
        <v>0.8026807295099978</v>
      </c>
      <c r="AL90" s="85">
        <v>0.80065143264288263</v>
      </c>
      <c r="AM90" s="85">
        <v>0.80771035345636533</v>
      </c>
      <c r="AN90" s="85">
        <v>0.81222088324945063</v>
      </c>
      <c r="AO90" s="85">
        <v>0.80931381195978125</v>
      </c>
      <c r="AP90" s="85">
        <v>0.82605461693762616</v>
      </c>
      <c r="AQ90" s="85">
        <v>0.81643952299829647</v>
      </c>
      <c r="AR90" s="85">
        <v>0.83063676790614061</v>
      </c>
      <c r="AS90" s="85">
        <v>0.84037451472939029</v>
      </c>
      <c r="AT90" s="85">
        <v>0.829370577002284</v>
      </c>
      <c r="AU90" s="85">
        <v>0.81215259270539863</v>
      </c>
      <c r="AV90" s="85">
        <v>0.83977433004231317</v>
      </c>
      <c r="AW90" s="85">
        <v>0.8218365227711022</v>
      </c>
      <c r="AX90" s="85">
        <v>0.83980326717020903</v>
      </c>
      <c r="AY90" s="85">
        <v>0.83052781740370896</v>
      </c>
      <c r="AZ90" s="85">
        <v>0.83420707732634336</v>
      </c>
      <c r="BA90" s="85">
        <v>0.82723112128146448</v>
      </c>
      <c r="BB90" s="85">
        <v>0.83469067009572795</v>
      </c>
      <c r="BC90" s="85">
        <v>0.82004180654969283</v>
      </c>
      <c r="BD90" s="85">
        <v>0.78001706120708036</v>
      </c>
      <c r="BE90" s="85">
        <v>0.76688583383144049</v>
      </c>
      <c r="BF90" s="85">
        <v>0.78217248697665442</v>
      </c>
      <c r="BG90" s="85">
        <v>0.78602493476369961</v>
      </c>
      <c r="BH90" s="85">
        <v>0.79579720141899879</v>
      </c>
      <c r="BI90" s="85">
        <v>0.818103571940898</v>
      </c>
      <c r="BJ90" s="85">
        <v>0.82714664491127876</v>
      </c>
      <c r="BK90" s="85">
        <v>0.82851048043034692</v>
      </c>
      <c r="BL90" s="85">
        <v>0.82240000000000002</v>
      </c>
      <c r="BM90" s="85">
        <v>0.82463312936589594</v>
      </c>
      <c r="BN90" s="85">
        <v>0.80091775503000351</v>
      </c>
      <c r="BO90" s="85">
        <v>0.8360797918473547</v>
      </c>
      <c r="BP90" s="85">
        <v>0.80414273995077934</v>
      </c>
      <c r="BQ90" s="85">
        <v>0.8072544858190237</v>
      </c>
      <c r="BR90" s="85">
        <v>0.81586436330113432</v>
      </c>
      <c r="BS90" s="85">
        <v>0.82051845342706498</v>
      </c>
      <c r="BT90" s="85">
        <v>0.84482758620689657</v>
      </c>
      <c r="BU90" s="85">
        <v>0.83955383955383955</v>
      </c>
      <c r="BV90" s="85">
        <v>0.79796927883363711</v>
      </c>
      <c r="BW90" s="85">
        <v>0.84898459860978603</v>
      </c>
      <c r="BX90" s="85">
        <v>0.83718808693319025</v>
      </c>
      <c r="BY90" s="85">
        <v>0.82994776552524663</v>
      </c>
      <c r="BZ90" s="85">
        <v>0.8180890853451207</v>
      </c>
      <c r="CA90" s="85">
        <v>0.85136879288091838</v>
      </c>
      <c r="CB90" s="85">
        <v>0.82608695652173914</v>
      </c>
      <c r="CC90" s="85">
        <v>0.79904097646033134</v>
      </c>
      <c r="CD90" s="85">
        <v>0.83244444444444443</v>
      </c>
      <c r="CE90" s="85">
        <v>0.81912773965021035</v>
      </c>
      <c r="CF90" s="85">
        <v>0.8203626220362622</v>
      </c>
      <c r="CG90" s="85">
        <v>0.83342423285587164</v>
      </c>
      <c r="CH90" s="85">
        <v>0.80579367425362103</v>
      </c>
      <c r="CI90" s="85">
        <v>0.74514374514374515</v>
      </c>
      <c r="CJ90" s="85">
        <v>0.80946542422756251</v>
      </c>
      <c r="CK90" s="85">
        <v>0.79858253315043437</v>
      </c>
      <c r="CL90" s="85">
        <v>0.83644761704807891</v>
      </c>
      <c r="CM90" s="85">
        <v>0.83672907488986781</v>
      </c>
      <c r="CN90" s="85">
        <v>0.84542044388871518</v>
      </c>
      <c r="CO90" s="85">
        <v>0.8519305019305019</v>
      </c>
      <c r="CP90" s="85">
        <v>0.81840672934190994</v>
      </c>
      <c r="CQ90" s="85">
        <v>0.84804360204994711</v>
      </c>
      <c r="CR90" s="85">
        <v>0.87385482734319941</v>
      </c>
      <c r="CS90" s="85">
        <v>0.8638177976050716</v>
      </c>
      <c r="CT90" s="85">
        <v>0.84653030125424922</v>
      </c>
      <c r="CU90" s="85">
        <v>0.7943174799258802</v>
      </c>
      <c r="CV90" s="85">
        <v>0.81478016838166512</v>
      </c>
      <c r="CW90" s="85">
        <v>0.84375</v>
      </c>
      <c r="CX90" s="85">
        <v>0.84865489354678991</v>
      </c>
      <c r="CY90" s="85">
        <v>0.82972203983366166</v>
      </c>
      <c r="CZ90" s="85">
        <v>0.8270634475014037</v>
      </c>
      <c r="DA90" s="85">
        <v>0.81275037198122924</v>
      </c>
      <c r="DB90" s="85">
        <v>0.85056779077770128</v>
      </c>
      <c r="DC90" s="85">
        <v>0.82113821138211385</v>
      </c>
      <c r="DD90" s="85">
        <v>0.85720173088811047</v>
      </c>
      <c r="DE90" s="85">
        <v>0.83682558963457843</v>
      </c>
      <c r="DF90" s="85">
        <v>0.8423817863397548</v>
      </c>
      <c r="DG90" s="85">
        <v>0.86109687339825736</v>
      </c>
      <c r="DH90" s="85">
        <v>0.86482298247705325</v>
      </c>
      <c r="DI90" s="85">
        <v>0.8288554540569586</v>
      </c>
      <c r="DJ90" s="85">
        <v>0.85624769627718389</v>
      </c>
      <c r="DK90" s="85">
        <v>0.83357642940490084</v>
      </c>
      <c r="DL90" s="85">
        <v>0.84367210167136608</v>
      </c>
      <c r="DM90" s="85">
        <v>0.80746791131855311</v>
      </c>
      <c r="DN90" s="85">
        <v>0.82274247491638797</v>
      </c>
      <c r="DO90" s="85">
        <v>0.81458398254908071</v>
      </c>
      <c r="DP90" s="85">
        <v>0.75800446760982876</v>
      </c>
      <c r="DQ90" s="85">
        <v>0.73006134969325154</v>
      </c>
      <c r="DR90" s="85">
        <v>0.74242424242424243</v>
      </c>
      <c r="DS90" s="85">
        <v>0.76319056486654258</v>
      </c>
      <c r="DT90" s="85">
        <v>0.86111111111111116</v>
      </c>
      <c r="DU90" s="85">
        <v>0.73722627737226276</v>
      </c>
      <c r="DV90" s="85"/>
      <c r="DW90" s="85">
        <v>0.79646017699115046</v>
      </c>
      <c r="DX90" s="85">
        <v>0.70481418918918914</v>
      </c>
    </row>
    <row r="91" spans="1:158" s="86" customFormat="1" ht="12">
      <c r="A91" s="84" t="s">
        <v>230</v>
      </c>
      <c r="B91" s="85">
        <v>0.41235154394299289</v>
      </c>
      <c r="C91" s="85">
        <v>0.34390243902439022</v>
      </c>
      <c r="D91" s="85">
        <v>0.3125</v>
      </c>
      <c r="E91" s="85">
        <v>0.31967213114754101</v>
      </c>
      <c r="F91" s="85">
        <v>0.34031936127744511</v>
      </c>
      <c r="G91" s="85">
        <v>0.34905660377358488</v>
      </c>
      <c r="H91" s="85">
        <v>0.328125</v>
      </c>
      <c r="I91" s="85">
        <v>0.28947368421052633</v>
      </c>
      <c r="J91" s="85">
        <v>0.36041252035462273</v>
      </c>
      <c r="K91" s="85">
        <v>0.41714285714285715</v>
      </c>
      <c r="L91" s="85">
        <v>0.4982698961937716</v>
      </c>
      <c r="M91" s="85">
        <v>0.36071428571428571</v>
      </c>
      <c r="N91" s="85">
        <v>0.26666666666666666</v>
      </c>
      <c r="O91" s="85">
        <v>0.42118863049095606</v>
      </c>
      <c r="P91" s="85">
        <v>0.31428571428571428</v>
      </c>
      <c r="Q91" s="85">
        <v>0.34328358208955223</v>
      </c>
      <c r="R91" s="85">
        <v>0.34782608695652173</v>
      </c>
      <c r="S91" s="85">
        <v>0.33854166666666669</v>
      </c>
      <c r="T91" s="85">
        <v>0.41245136186770426</v>
      </c>
      <c r="U91" s="85">
        <v>0.41460396039603958</v>
      </c>
      <c r="V91" s="85">
        <v>0.41408450704225352</v>
      </c>
      <c r="W91" s="85">
        <v>0.41621621621621624</v>
      </c>
      <c r="X91" s="85">
        <v>0.19354838709677419</v>
      </c>
      <c r="Y91" s="85">
        <v>0.36956521739130432</v>
      </c>
      <c r="Z91" s="85">
        <v>0.39344262295081966</v>
      </c>
      <c r="AA91" s="85">
        <v>0.43636363636363634</v>
      </c>
      <c r="AB91" s="85">
        <v>0.3450413223140496</v>
      </c>
      <c r="AC91" s="85">
        <v>0.37746710526315791</v>
      </c>
      <c r="AD91" s="85">
        <v>0.40663900414937759</v>
      </c>
      <c r="AE91" s="85">
        <v>0.35106382978723405</v>
      </c>
      <c r="AF91" s="85">
        <v>0.3611111111111111</v>
      </c>
      <c r="AG91" s="85">
        <v>0.37696335078534032</v>
      </c>
      <c r="AH91" s="85">
        <v>0.42813141683778233</v>
      </c>
      <c r="AI91" s="85">
        <v>0.2857142857142857</v>
      </c>
      <c r="AJ91" s="85">
        <v>0.38410596026490068</v>
      </c>
      <c r="AK91" s="85">
        <v>0.40370370370370373</v>
      </c>
      <c r="AL91" s="85">
        <v>0.4049586776859504</v>
      </c>
      <c r="AM91" s="85">
        <v>0.36247334754797439</v>
      </c>
      <c r="AN91" s="85">
        <v>0.40425531914893614</v>
      </c>
      <c r="AO91" s="85">
        <v>0.37213114754098359</v>
      </c>
      <c r="AP91" s="85">
        <v>0.44112478031634444</v>
      </c>
      <c r="AQ91" s="85">
        <v>0.47058823529411764</v>
      </c>
      <c r="AR91" s="85">
        <v>0.35037406483790523</v>
      </c>
      <c r="AS91" s="85">
        <v>0.33950617283950618</v>
      </c>
      <c r="AT91" s="85">
        <v>0.39294306335204493</v>
      </c>
      <c r="AU91" s="85">
        <v>0.36315789473684212</v>
      </c>
      <c r="AV91" s="85">
        <v>0.35297654840649428</v>
      </c>
      <c r="AW91" s="85">
        <v>0.3575008352823254</v>
      </c>
      <c r="AX91" s="85">
        <v>0.4259581881533101</v>
      </c>
      <c r="AY91" s="85">
        <v>0.38251366120218577</v>
      </c>
      <c r="AZ91" s="85">
        <v>0.38604651162790699</v>
      </c>
      <c r="BA91" s="85">
        <v>0.35493827160493829</v>
      </c>
      <c r="BB91" s="85">
        <v>0.40116279069767441</v>
      </c>
      <c r="BC91" s="85">
        <v>0.36263736263736263</v>
      </c>
      <c r="BD91" s="85">
        <v>0.35849056603773582</v>
      </c>
      <c r="BE91" s="85">
        <v>0.51724137931034486</v>
      </c>
      <c r="BF91" s="85">
        <v>0.43831168831168832</v>
      </c>
      <c r="BG91" s="85">
        <v>0.32456140350877194</v>
      </c>
      <c r="BH91" s="85">
        <v>0.3861228813559322</v>
      </c>
      <c r="BI91" s="85">
        <v>0.31428571428571428</v>
      </c>
      <c r="BJ91" s="85">
        <v>0.34057971014492755</v>
      </c>
      <c r="BK91" s="85">
        <v>0.35944700460829493</v>
      </c>
      <c r="BL91" s="85">
        <v>0.49681528662420382</v>
      </c>
      <c r="BM91" s="85">
        <v>0.38219895287958117</v>
      </c>
      <c r="BN91" s="85">
        <v>0.39413680781758959</v>
      </c>
      <c r="BO91" s="85">
        <v>0.34507042253521125</v>
      </c>
      <c r="BP91" s="85">
        <v>0.33636363636363636</v>
      </c>
      <c r="BQ91" s="85">
        <v>0.22857142857142856</v>
      </c>
      <c r="BR91" s="85">
        <v>0.34739454094292804</v>
      </c>
      <c r="BS91" s="85">
        <v>0.37579617834394907</v>
      </c>
      <c r="BT91" s="85">
        <v>0.35269121813031162</v>
      </c>
      <c r="BU91" s="85">
        <v>0.29223744292237441</v>
      </c>
      <c r="BV91" s="85">
        <v>0.37727272727272726</v>
      </c>
      <c r="BW91" s="85">
        <v>0.35098039215686272</v>
      </c>
      <c r="BX91" s="85">
        <v>0.35038898862956314</v>
      </c>
      <c r="BY91" s="85">
        <v>0.3135593220338983</v>
      </c>
      <c r="BZ91" s="85">
        <v>0.33142857142857141</v>
      </c>
      <c r="CA91" s="85">
        <v>0.33258122743682311</v>
      </c>
      <c r="CB91" s="85">
        <v>0.23</v>
      </c>
      <c r="CC91" s="85">
        <v>0.29943502824858759</v>
      </c>
      <c r="CD91" s="85">
        <v>0.36205468102734051</v>
      </c>
      <c r="CE91" s="85">
        <v>0.41730279898218831</v>
      </c>
      <c r="CF91" s="85">
        <v>0.390625</v>
      </c>
      <c r="CG91" s="85">
        <v>0.3427278337790578</v>
      </c>
      <c r="CH91" s="85">
        <v>0.39436619718309857</v>
      </c>
      <c r="CI91" s="85">
        <v>0.421875</v>
      </c>
      <c r="CJ91" s="85">
        <v>0.36326530612244901</v>
      </c>
      <c r="CK91" s="85">
        <v>0.37894736842105264</v>
      </c>
      <c r="CL91" s="85">
        <v>0.38566739606126915</v>
      </c>
      <c r="CM91" s="85">
        <v>0.41549295774647887</v>
      </c>
      <c r="CN91" s="85">
        <v>0.40421052631578946</v>
      </c>
      <c r="CO91" s="85">
        <v>0.38660622898084518</v>
      </c>
      <c r="CP91" s="85">
        <v>0.39405940594059408</v>
      </c>
      <c r="CQ91" s="85">
        <v>0.37202489930428412</v>
      </c>
      <c r="CR91" s="85">
        <v>0.37530585356672314</v>
      </c>
      <c r="CS91" s="85">
        <v>0.38547194432361898</v>
      </c>
      <c r="CT91" s="85">
        <v>0.38450446986446218</v>
      </c>
      <c r="CU91" s="85">
        <v>0.21333333333333335</v>
      </c>
      <c r="CV91" s="85">
        <v>0.39325842696629215</v>
      </c>
      <c r="CW91" s="85">
        <v>0.39655172413793105</v>
      </c>
      <c r="CX91" s="85">
        <v>0.35303776683087029</v>
      </c>
      <c r="CY91" s="85">
        <v>0.36217133163698051</v>
      </c>
      <c r="CZ91" s="85">
        <v>0.26785714285714285</v>
      </c>
      <c r="DA91" s="85">
        <v>0.41080402010050249</v>
      </c>
      <c r="DB91" s="85">
        <v>0.40736728060671723</v>
      </c>
      <c r="DC91" s="85">
        <v>0.352112676056338</v>
      </c>
      <c r="DD91" s="85">
        <v>0.37367624810892586</v>
      </c>
      <c r="DE91" s="85">
        <v>0.38601602330662782</v>
      </c>
      <c r="DF91" s="85">
        <v>0.33618581907090467</v>
      </c>
      <c r="DG91" s="85">
        <v>0.35299714557564227</v>
      </c>
      <c r="DH91" s="85">
        <v>0.38599348534201955</v>
      </c>
      <c r="DI91" s="85">
        <v>0.38329670329670329</v>
      </c>
      <c r="DJ91" s="85">
        <v>0.35520361990950228</v>
      </c>
      <c r="DK91" s="85">
        <v>0.41221374045801529</v>
      </c>
      <c r="DL91" s="85">
        <v>0.37167457776796559</v>
      </c>
      <c r="DM91" s="85"/>
      <c r="DN91" s="85"/>
      <c r="DO91" s="85">
        <v>0.34868421052631576</v>
      </c>
      <c r="DP91" s="85"/>
      <c r="DQ91" s="85">
        <v>0</v>
      </c>
      <c r="DR91" s="85">
        <v>1</v>
      </c>
      <c r="DS91" s="85">
        <v>0.23255813953488372</v>
      </c>
      <c r="DT91" s="85"/>
      <c r="DU91" s="85"/>
      <c r="DV91" s="85"/>
      <c r="DW91" s="85"/>
      <c r="DX91" s="85">
        <v>0.5</v>
      </c>
    </row>
    <row r="92" spans="1:158" s="86" customFormat="1" ht="12">
      <c r="A92" s="84" t="s">
        <v>191</v>
      </c>
      <c r="B92" s="85">
        <v>0.11063372717508056</v>
      </c>
      <c r="C92" s="85">
        <v>0.12708333333333333</v>
      </c>
      <c r="D92" s="85">
        <v>0.12339055793991416</v>
      </c>
      <c r="E92" s="85">
        <v>9.3959731543624164E-2</v>
      </c>
      <c r="F92" s="85">
        <v>8.4422110552763815E-2</v>
      </c>
      <c r="G92" s="85">
        <v>0.20987654320987653</v>
      </c>
      <c r="H92" s="85">
        <v>0.12538699690402477</v>
      </c>
      <c r="I92" s="85">
        <v>0.12638580931263857</v>
      </c>
      <c r="J92" s="85">
        <v>0.12645071886367573</v>
      </c>
      <c r="K92" s="85">
        <v>0.22839506172839505</v>
      </c>
      <c r="L92" s="85">
        <v>0.12676056338028169</v>
      </c>
      <c r="M92" s="85">
        <v>0.15</v>
      </c>
      <c r="N92" s="85">
        <v>0.14084507042253522</v>
      </c>
      <c r="O92" s="85">
        <v>0.16521739130434782</v>
      </c>
      <c r="P92" s="85">
        <v>0.19209039548022599</v>
      </c>
      <c r="Q92" s="85">
        <v>0.2032520325203252</v>
      </c>
      <c r="R92" s="85">
        <v>0.13114754098360656</v>
      </c>
      <c r="S92" s="85">
        <v>0.18712574850299402</v>
      </c>
      <c r="T92" s="85">
        <v>0.11206896551724138</v>
      </c>
      <c r="U92" s="85">
        <v>0.14161220043572983</v>
      </c>
      <c r="V92" s="85">
        <v>0.13169319826338641</v>
      </c>
      <c r="W92" s="85">
        <v>0.13513513513513514</v>
      </c>
      <c r="X92" s="85">
        <v>0.19444444444444445</v>
      </c>
      <c r="Y92" s="85">
        <v>0.13698630136986301</v>
      </c>
      <c r="Z92" s="85">
        <v>0.20638820638820637</v>
      </c>
      <c r="AA92" s="85">
        <v>0</v>
      </c>
      <c r="AB92" s="85">
        <v>0.13293650793650794</v>
      </c>
      <c r="AC92" s="85">
        <v>0.15939730372720062</v>
      </c>
      <c r="AD92" s="85">
        <v>0.23451327433628319</v>
      </c>
      <c r="AE92" s="85">
        <v>0.22500000000000001</v>
      </c>
      <c r="AF92" s="85">
        <v>0.14655172413793102</v>
      </c>
      <c r="AG92" s="85">
        <v>0.20927601809954752</v>
      </c>
      <c r="AH92" s="85">
        <v>0.18709677419354839</v>
      </c>
      <c r="AI92" s="85">
        <v>0.11538461538461539</v>
      </c>
      <c r="AJ92" s="85">
        <v>0.10778443113772455</v>
      </c>
      <c r="AK92" s="85">
        <v>0.17647058823529413</v>
      </c>
      <c r="AL92" s="85">
        <v>0.14814814814814814</v>
      </c>
      <c r="AM92" s="85">
        <v>0.14972067039106146</v>
      </c>
      <c r="AN92" s="85">
        <v>0.12154696132596685</v>
      </c>
      <c r="AO92" s="85">
        <v>0.14160700079554495</v>
      </c>
      <c r="AP92" s="85">
        <v>0.1887905604719764</v>
      </c>
      <c r="AQ92" s="85">
        <v>2.3809523809523808E-2</v>
      </c>
      <c r="AR92" s="85">
        <v>0.16646848989298454</v>
      </c>
      <c r="AS92" s="85">
        <v>0.1388888888888889</v>
      </c>
      <c r="AT92" s="85">
        <v>0.16615146831530139</v>
      </c>
      <c r="AU92" s="85">
        <v>0.18531468531468531</v>
      </c>
      <c r="AV92" s="85">
        <v>0.14725568942436412</v>
      </c>
      <c r="AW92" s="85">
        <v>0.17225539733578318</v>
      </c>
      <c r="AX92" s="85">
        <v>0.19366197183098591</v>
      </c>
      <c r="AY92" s="85">
        <v>0.29584352078239606</v>
      </c>
      <c r="AZ92" s="85">
        <v>0.13207547169811321</v>
      </c>
      <c r="BA92" s="85">
        <v>0.15384615384615385</v>
      </c>
      <c r="BB92" s="85">
        <v>0.23934837092731828</v>
      </c>
      <c r="BC92" s="85">
        <v>0.16493656286043828</v>
      </c>
      <c r="BD92" s="85">
        <v>0.15757575757575756</v>
      </c>
      <c r="BE92" s="85">
        <v>0.14912280701754385</v>
      </c>
      <c r="BF92" s="85">
        <v>0.15283842794759825</v>
      </c>
      <c r="BG92" s="85">
        <v>0.23908045977011494</v>
      </c>
      <c r="BH92" s="85">
        <v>0.17955801104972377</v>
      </c>
      <c r="BI92" s="85">
        <v>0.15</v>
      </c>
      <c r="BJ92" s="85">
        <v>0.13282732447817835</v>
      </c>
      <c r="BK92" s="85">
        <v>0.15174129353233831</v>
      </c>
      <c r="BL92" s="85">
        <v>0.1702127659574468</v>
      </c>
      <c r="BM92" s="85">
        <v>0.14883401920438957</v>
      </c>
      <c r="BN92" s="85">
        <v>0.23376623376623376</v>
      </c>
      <c r="BO92" s="85">
        <v>7.9787234042553196E-2</v>
      </c>
      <c r="BP92" s="85">
        <v>7.7777777777777779E-2</v>
      </c>
      <c r="BQ92" s="85">
        <v>0.11235955056179775</v>
      </c>
      <c r="BR92" s="85">
        <v>0.13051823416506717</v>
      </c>
      <c r="BS92" s="85">
        <v>0.06</v>
      </c>
      <c r="BT92" s="85">
        <v>0.13866231647634583</v>
      </c>
      <c r="BU92" s="85">
        <v>0.19469026548672566</v>
      </c>
      <c r="BV92" s="85">
        <v>6.741573033707865E-2</v>
      </c>
      <c r="BW92" s="85">
        <v>0.14785992217898833</v>
      </c>
      <c r="BX92" s="85">
        <v>0.14251012145748987</v>
      </c>
      <c r="BY92" s="85">
        <v>0.13333333333333333</v>
      </c>
      <c r="BZ92" s="85">
        <v>0.13636363636363635</v>
      </c>
      <c r="CA92" s="85">
        <v>0.1206896551724138</v>
      </c>
      <c r="CB92" s="85">
        <v>0.18604651162790697</v>
      </c>
      <c r="CC92" s="85">
        <v>0.18181818181818182</v>
      </c>
      <c r="CD92" s="85">
        <v>0.13402061855670103</v>
      </c>
      <c r="CE92" s="85">
        <v>0.1044776119402985</v>
      </c>
      <c r="CF92" s="85">
        <v>6.7961165048543687E-2</v>
      </c>
      <c r="CG92" s="85">
        <v>0.13206106870229006</v>
      </c>
      <c r="CH92" s="85">
        <v>3.5714285714285712E-2</v>
      </c>
      <c r="CI92" s="85">
        <v>0.27536231884057971</v>
      </c>
      <c r="CJ92" s="85">
        <v>0.12389380530973451</v>
      </c>
      <c r="CK92" s="85">
        <v>0.16190476190476191</v>
      </c>
      <c r="CL92" s="85">
        <v>0.34057142857142858</v>
      </c>
      <c r="CM92" s="85">
        <v>7.3170731707317069E-2</v>
      </c>
      <c r="CN92" s="85">
        <v>0.11206896551724138</v>
      </c>
      <c r="CO92" s="85">
        <v>0.10060975609756098</v>
      </c>
      <c r="CP92" s="85">
        <v>8.8397790055248615E-2</v>
      </c>
      <c r="CQ92" s="85">
        <v>0.12259194395796848</v>
      </c>
      <c r="CR92" s="85">
        <v>0.12820512820512819</v>
      </c>
      <c r="CS92" s="85">
        <v>0.18285714285714286</v>
      </c>
      <c r="CT92" s="85">
        <v>0.19547477744807121</v>
      </c>
      <c r="CU92" s="85">
        <v>0.22727272727272727</v>
      </c>
      <c r="CV92" s="85">
        <v>0.21951219512195122</v>
      </c>
      <c r="CW92" s="85">
        <v>0.13513513513513514</v>
      </c>
      <c r="CX92" s="85">
        <v>0.15899581589958159</v>
      </c>
      <c r="CY92" s="85">
        <v>0.18262806236080179</v>
      </c>
      <c r="CZ92" s="85">
        <v>0.16935483870967741</v>
      </c>
      <c r="DA92" s="85">
        <v>0.13368983957219252</v>
      </c>
      <c r="DB92" s="85">
        <v>0.14945054945054945</v>
      </c>
      <c r="DC92" s="85">
        <v>0</v>
      </c>
      <c r="DD92" s="85">
        <v>0.13186813186813187</v>
      </c>
      <c r="DE92" s="85">
        <v>0.14526315789473684</v>
      </c>
      <c r="DF92" s="85">
        <v>6.3829787234042548E-2</v>
      </c>
      <c r="DG92" s="85">
        <v>0.14184397163120568</v>
      </c>
      <c r="DH92" s="85">
        <v>0.14516129032258066</v>
      </c>
      <c r="DI92" s="85">
        <v>0.12435233160621761</v>
      </c>
      <c r="DJ92" s="85">
        <v>0.20496083550913838</v>
      </c>
      <c r="DK92" s="85">
        <v>0.1728395061728395</v>
      </c>
      <c r="DL92" s="85">
        <v>0.16193801833260585</v>
      </c>
      <c r="DM92" s="85"/>
      <c r="DN92" s="85"/>
      <c r="DO92" s="85">
        <v>0.18978102189781021</v>
      </c>
      <c r="DP92" s="85">
        <v>0.25490196078431371</v>
      </c>
      <c r="DQ92" s="85">
        <v>0.29880478087649404</v>
      </c>
      <c r="DR92" s="85">
        <v>0.23076923076923078</v>
      </c>
      <c r="DS92" s="85">
        <v>0.21804511278195488</v>
      </c>
      <c r="DT92" s="85"/>
      <c r="DU92" s="85"/>
      <c r="DV92" s="85"/>
      <c r="DW92" s="85">
        <v>5.2631578947368418E-2</v>
      </c>
      <c r="DX92" s="85">
        <v>0</v>
      </c>
    </row>
    <row r="93" spans="1:158" s="86" customFormat="1" ht="12">
      <c r="A93" s="84" t="s">
        <v>208</v>
      </c>
      <c r="B93" s="85">
        <v>0.11764705882352941</v>
      </c>
      <c r="C93" s="85">
        <v>0.13636363636363635</v>
      </c>
      <c r="D93" s="85">
        <v>0.16</v>
      </c>
      <c r="E93" s="85">
        <v>0</v>
      </c>
      <c r="F93" s="85">
        <v>0.3</v>
      </c>
      <c r="G93" s="85">
        <v>0</v>
      </c>
      <c r="H93" s="85">
        <v>6.25E-2</v>
      </c>
      <c r="I93" s="85">
        <v>5.8823529411764705E-2</v>
      </c>
      <c r="J93" s="85">
        <v>0.13414634146341464</v>
      </c>
      <c r="K93" s="85">
        <v>0</v>
      </c>
      <c r="L93" s="85">
        <v>0</v>
      </c>
      <c r="M93" s="85">
        <v>0</v>
      </c>
      <c r="N93" s="85">
        <v>0</v>
      </c>
      <c r="O93" s="85">
        <v>0</v>
      </c>
      <c r="P93" s="85">
        <v>0.2</v>
      </c>
      <c r="Q93" s="85">
        <v>0.33333333333333331</v>
      </c>
      <c r="R93" s="85">
        <v>0.2</v>
      </c>
      <c r="S93" s="85">
        <v>0.28000000000000003</v>
      </c>
      <c r="T93" s="85">
        <v>0.25</v>
      </c>
      <c r="U93" s="85">
        <v>0.10334346504559271</v>
      </c>
      <c r="V93" s="85">
        <v>0.10682492581602374</v>
      </c>
      <c r="W93" s="85">
        <v>0</v>
      </c>
      <c r="X93" s="85">
        <v>0</v>
      </c>
      <c r="Y93" s="85">
        <v>0</v>
      </c>
      <c r="Z93" s="85">
        <v>0.25</v>
      </c>
      <c r="AA93" s="85">
        <v>0</v>
      </c>
      <c r="AB93" s="85">
        <v>0</v>
      </c>
      <c r="AC93" s="85">
        <v>7.6923076923076927E-2</v>
      </c>
      <c r="AD93" s="85">
        <v>0</v>
      </c>
      <c r="AE93" s="85">
        <v>0</v>
      </c>
      <c r="AF93" s="85"/>
      <c r="AG93" s="85">
        <v>0</v>
      </c>
      <c r="AH93" s="85">
        <v>0</v>
      </c>
      <c r="AI93" s="85"/>
      <c r="AJ93" s="85">
        <v>0</v>
      </c>
      <c r="AK93" s="85">
        <v>0</v>
      </c>
      <c r="AL93" s="85">
        <v>0</v>
      </c>
      <c r="AM93" s="85">
        <v>9.4736842105263161E-2</v>
      </c>
      <c r="AN93" s="85">
        <v>0.17694805194805194</v>
      </c>
      <c r="AO93" s="85">
        <v>0.15756823821339949</v>
      </c>
      <c r="AP93" s="85">
        <v>0</v>
      </c>
      <c r="AQ93" s="85"/>
      <c r="AR93" s="85">
        <v>0</v>
      </c>
      <c r="AS93" s="85"/>
      <c r="AT93" s="85">
        <v>0</v>
      </c>
      <c r="AU93" s="85"/>
      <c r="AV93" s="85">
        <v>0.5</v>
      </c>
      <c r="AW93" s="85">
        <v>0.5</v>
      </c>
      <c r="AX93" s="85">
        <v>0</v>
      </c>
      <c r="AY93" s="85"/>
      <c r="AZ93" s="85"/>
      <c r="BA93" s="85">
        <v>0</v>
      </c>
      <c r="BB93" s="85">
        <v>0</v>
      </c>
      <c r="BC93" s="85">
        <v>3.9647577092511016E-2</v>
      </c>
      <c r="BD93" s="85">
        <v>0</v>
      </c>
      <c r="BE93" s="85"/>
      <c r="BF93" s="85">
        <v>0</v>
      </c>
      <c r="BG93" s="85">
        <v>6.9230769230769235E-2</v>
      </c>
      <c r="BH93" s="85">
        <v>4.9723756906077346E-2</v>
      </c>
      <c r="BI93" s="85">
        <v>0.18181818181818182</v>
      </c>
      <c r="BJ93" s="85">
        <v>0.12</v>
      </c>
      <c r="BK93" s="85">
        <v>0.25</v>
      </c>
      <c r="BL93" s="85">
        <v>3.7499999999999999E-2</v>
      </c>
      <c r="BM93" s="85">
        <v>7.4999999999999997E-2</v>
      </c>
      <c r="BN93" s="85">
        <v>0.125</v>
      </c>
      <c r="BO93" s="85">
        <v>4.9586776859504134E-2</v>
      </c>
      <c r="BP93" s="85">
        <v>0</v>
      </c>
      <c r="BQ93" s="85">
        <v>0</v>
      </c>
      <c r="BR93" s="85">
        <v>5.128205128205128E-2</v>
      </c>
      <c r="BS93" s="85">
        <v>0</v>
      </c>
      <c r="BT93" s="85">
        <v>0.1111111111111111</v>
      </c>
      <c r="BU93" s="85">
        <v>9.141274238227147E-2</v>
      </c>
      <c r="BV93" s="85">
        <v>0</v>
      </c>
      <c r="BW93" s="85">
        <v>8.9361702127659579E-2</v>
      </c>
      <c r="BX93" s="85">
        <v>9.4362745098039214E-2</v>
      </c>
      <c r="BY93" s="85">
        <v>0.33333333333333331</v>
      </c>
      <c r="BZ93" s="85">
        <v>0</v>
      </c>
      <c r="CA93" s="85">
        <v>4.4117647058823532E-2</v>
      </c>
      <c r="CB93" s="85">
        <v>0.16666666666666666</v>
      </c>
      <c r="CC93" s="85">
        <v>0</v>
      </c>
      <c r="CD93" s="85">
        <v>0</v>
      </c>
      <c r="CE93" s="85">
        <v>4.7619047619047616E-2</v>
      </c>
      <c r="CF93" s="85">
        <v>0.16666666666666666</v>
      </c>
      <c r="CG93" s="85">
        <v>6.4748201438848921E-2</v>
      </c>
      <c r="CH93" s="85">
        <v>0</v>
      </c>
      <c r="CI93" s="85"/>
      <c r="CJ93" s="85">
        <v>0</v>
      </c>
      <c r="CK93" s="85">
        <v>0</v>
      </c>
      <c r="CL93" s="85">
        <v>7.6923076923076927E-2</v>
      </c>
      <c r="CM93" s="85">
        <v>0</v>
      </c>
      <c r="CN93" s="85">
        <v>0.13157894736842105</v>
      </c>
      <c r="CO93" s="85">
        <v>7.4999999999999997E-2</v>
      </c>
      <c r="CP93" s="85">
        <v>0</v>
      </c>
      <c r="CQ93" s="85">
        <v>9.5238095238095233E-2</v>
      </c>
      <c r="CR93" s="85">
        <v>0</v>
      </c>
      <c r="CS93" s="85">
        <v>0.16666666666666666</v>
      </c>
      <c r="CT93" s="85">
        <v>8.9552238805970144E-2</v>
      </c>
      <c r="CU93" s="85">
        <v>0.16666666666666666</v>
      </c>
      <c r="CV93" s="85">
        <v>0</v>
      </c>
      <c r="CW93" s="85">
        <v>0</v>
      </c>
      <c r="CX93" s="85">
        <v>0</v>
      </c>
      <c r="CY93" s="85">
        <v>6.25E-2</v>
      </c>
      <c r="CZ93" s="85">
        <v>5.9907834101382486E-2</v>
      </c>
      <c r="DA93" s="85">
        <v>0.14396887159533073</v>
      </c>
      <c r="DB93" s="85">
        <v>8.646616541353383E-2</v>
      </c>
      <c r="DC93" s="85">
        <v>0</v>
      </c>
      <c r="DD93" s="85">
        <v>8.9743589743589744E-2</v>
      </c>
      <c r="DE93" s="85">
        <v>9.688195991091314E-2</v>
      </c>
      <c r="DF93" s="85">
        <v>0.33333333333333331</v>
      </c>
      <c r="DG93" s="85">
        <v>0</v>
      </c>
      <c r="DH93" s="85">
        <v>0.17010309278350516</v>
      </c>
      <c r="DI93" s="85">
        <v>7.9203539823008845E-2</v>
      </c>
      <c r="DJ93" s="85">
        <v>0.18759018759018758</v>
      </c>
      <c r="DK93" s="85">
        <v>9.5890410958904104E-2</v>
      </c>
      <c r="DL93" s="85">
        <v>0.12040969273045216</v>
      </c>
      <c r="DM93" s="85"/>
      <c r="DN93" s="85"/>
      <c r="DO93" s="85">
        <v>8.4745762711864403E-2</v>
      </c>
      <c r="DP93" s="85"/>
      <c r="DQ93" s="85"/>
      <c r="DR93" s="85">
        <v>9.2592592592592587E-2</v>
      </c>
      <c r="DS93" s="85">
        <v>0.26016260162601629</v>
      </c>
      <c r="DT93" s="85"/>
      <c r="DU93" s="85"/>
      <c r="DV93" s="85"/>
      <c r="DW93" s="85">
        <v>0</v>
      </c>
      <c r="DX93" s="85">
        <v>9.6153846153846159E-2</v>
      </c>
    </row>
    <row r="94" spans="1:158" s="86" customFormat="1" ht="12">
      <c r="A94" s="84" t="s">
        <v>142</v>
      </c>
      <c r="B94" s="85">
        <v>0.33124999999999999</v>
      </c>
      <c r="C94" s="85">
        <v>0.29369627507163326</v>
      </c>
      <c r="D94" s="85">
        <v>0.26973232669869596</v>
      </c>
      <c r="E94" s="85">
        <v>0.32405891980360063</v>
      </c>
      <c r="F94" s="85">
        <v>0.26741440377804016</v>
      </c>
      <c r="G94" s="85">
        <v>0.36559139784946237</v>
      </c>
      <c r="H94" s="85">
        <v>0.32074074074074072</v>
      </c>
      <c r="I94" s="85">
        <v>0.29799426934097423</v>
      </c>
      <c r="J94" s="85">
        <v>0.29340531076743509</v>
      </c>
      <c r="K94" s="85">
        <v>0.28021978021978022</v>
      </c>
      <c r="L94" s="85">
        <v>0.31851851851851853</v>
      </c>
      <c r="M94" s="85">
        <v>0.33853006681514475</v>
      </c>
      <c r="N94" s="85">
        <v>0.42857142857142855</v>
      </c>
      <c r="O94" s="85">
        <v>0.32212160413971541</v>
      </c>
      <c r="P94" s="85">
        <v>0.38349514563106796</v>
      </c>
      <c r="Q94" s="85">
        <v>0.3037037037037037</v>
      </c>
      <c r="R94" s="85">
        <v>0.39207048458149779</v>
      </c>
      <c r="S94" s="85">
        <v>0.34860050890585242</v>
      </c>
      <c r="T94" s="85">
        <v>0.35185185185185186</v>
      </c>
      <c r="U94" s="85">
        <v>0.27140255009107467</v>
      </c>
      <c r="V94" s="85">
        <v>0.28462709284627091</v>
      </c>
      <c r="W94" s="85">
        <v>0.23300970873786409</v>
      </c>
      <c r="X94" s="85">
        <v>0.45454545454545453</v>
      </c>
      <c r="Y94" s="85"/>
      <c r="Z94" s="85">
        <v>0.3174061433447099</v>
      </c>
      <c r="AA94" s="85">
        <v>0.2878787878787879</v>
      </c>
      <c r="AB94" s="85">
        <v>0.30841121495327101</v>
      </c>
      <c r="AC94" s="85">
        <v>0.30637254901960786</v>
      </c>
      <c r="AD94" s="85">
        <v>0.34343434343434343</v>
      </c>
      <c r="AE94" s="85">
        <v>0.40277777777777779</v>
      </c>
      <c r="AF94" s="85"/>
      <c r="AG94" s="85">
        <v>0.36842105263157893</v>
      </c>
      <c r="AH94" s="85">
        <v>0.33653846153846156</v>
      </c>
      <c r="AI94" s="85">
        <v>0.6</v>
      </c>
      <c r="AJ94" s="85">
        <v>0.32894736842105265</v>
      </c>
      <c r="AK94" s="85">
        <v>0.29896907216494845</v>
      </c>
      <c r="AL94" s="85">
        <v>0.32974427994616418</v>
      </c>
      <c r="AM94" s="85">
        <v>0.30612244897959184</v>
      </c>
      <c r="AN94" s="85">
        <v>0.29739776951672864</v>
      </c>
      <c r="AO94" s="85">
        <v>0.30424339471577261</v>
      </c>
      <c r="AP94" s="85">
        <v>0.36808846761453395</v>
      </c>
      <c r="AQ94" s="85">
        <v>0.46043165467625902</v>
      </c>
      <c r="AR94" s="85">
        <v>0.37630662020905925</v>
      </c>
      <c r="AS94" s="85">
        <v>0.43046357615894038</v>
      </c>
      <c r="AT94" s="85">
        <v>0.39584877687175685</v>
      </c>
      <c r="AU94" s="85">
        <v>0.38669950738916259</v>
      </c>
      <c r="AV94" s="85">
        <v>0.28873239436619719</v>
      </c>
      <c r="AW94" s="85">
        <v>0.36131386861313869</v>
      </c>
      <c r="AX94" s="85">
        <v>0.33600000000000002</v>
      </c>
      <c r="AY94" s="85">
        <v>0.3247863247863248</v>
      </c>
      <c r="AZ94" s="85">
        <v>0.375</v>
      </c>
      <c r="BA94" s="85"/>
      <c r="BB94" s="85">
        <v>0.33333333333333331</v>
      </c>
      <c r="BC94" s="85">
        <v>0.30989421281891721</v>
      </c>
      <c r="BD94" s="85">
        <v>0.29782608695652174</v>
      </c>
      <c r="BE94" s="85">
        <v>0.4051094890510949</v>
      </c>
      <c r="BF94" s="85">
        <v>0.23529411764705882</v>
      </c>
      <c r="BG94" s="85">
        <v>0.359375</v>
      </c>
      <c r="BH94" s="85">
        <v>0.31686746987951808</v>
      </c>
      <c r="BI94" s="85">
        <v>0.36702127659574468</v>
      </c>
      <c r="BJ94" s="85">
        <v>0.44611186903137789</v>
      </c>
      <c r="BK94" s="85">
        <v>0.375</v>
      </c>
      <c r="BL94" s="85">
        <v>0.35990888382687924</v>
      </c>
      <c r="BM94" s="85">
        <v>0.39735772357723576</v>
      </c>
      <c r="BN94" s="85">
        <v>0.33333333333333331</v>
      </c>
      <c r="BO94" s="85">
        <v>0.40248962655601661</v>
      </c>
      <c r="BP94" s="85">
        <v>0.2978723404255319</v>
      </c>
      <c r="BQ94" s="85">
        <v>0.13750000000000001</v>
      </c>
      <c r="BR94" s="85">
        <v>0.33242876526458615</v>
      </c>
      <c r="BS94" s="85">
        <v>0.35748792270531399</v>
      </c>
      <c r="BT94" s="85">
        <v>0.28837209302325584</v>
      </c>
      <c r="BU94" s="85">
        <v>0.3632286995515695</v>
      </c>
      <c r="BV94" s="85">
        <v>0.2857142857142857</v>
      </c>
      <c r="BW94" s="85">
        <v>0.38876146788990823</v>
      </c>
      <c r="BX94" s="85">
        <v>0.33478089222266089</v>
      </c>
      <c r="BY94" s="85"/>
      <c r="BZ94" s="85">
        <v>0.40476190476190477</v>
      </c>
      <c r="CA94" s="85">
        <v>0.33568904593639576</v>
      </c>
      <c r="CB94" s="85">
        <v>0.3493975903614458</v>
      </c>
      <c r="CC94" s="85">
        <v>0.32960893854748602</v>
      </c>
      <c r="CD94" s="85"/>
      <c r="CE94" s="85">
        <v>0.24836601307189543</v>
      </c>
      <c r="CF94" s="85">
        <v>0.30618892508143325</v>
      </c>
      <c r="CG94" s="85">
        <v>0.32675539238182655</v>
      </c>
      <c r="CH94" s="85">
        <v>0.47191011235955055</v>
      </c>
      <c r="CI94" s="85"/>
      <c r="CJ94" s="85">
        <v>0.43333333333333335</v>
      </c>
      <c r="CK94" s="85">
        <v>0.45251396648044695</v>
      </c>
      <c r="CL94" s="85">
        <v>0.40329218106995884</v>
      </c>
      <c r="CM94" s="85">
        <v>0.30769230769230771</v>
      </c>
      <c r="CN94" s="85">
        <v>0.32118451025056949</v>
      </c>
      <c r="CO94" s="85">
        <v>0.35985533453887886</v>
      </c>
      <c r="CP94" s="85">
        <v>0.34210526315789475</v>
      </c>
      <c r="CQ94" s="85">
        <v>0.32387706855791965</v>
      </c>
      <c r="CR94" s="85">
        <v>0.35446313065976714</v>
      </c>
      <c r="CS94" s="85">
        <v>0.42569511025886864</v>
      </c>
      <c r="CT94" s="85">
        <v>0.35542057794956744</v>
      </c>
      <c r="CU94" s="85">
        <v>0.35785953177257523</v>
      </c>
      <c r="CV94" s="85">
        <v>0.8</v>
      </c>
      <c r="CW94" s="85">
        <v>0</v>
      </c>
      <c r="CX94" s="85">
        <v>0.5</v>
      </c>
      <c r="CY94" s="85">
        <v>0.38507462686567162</v>
      </c>
      <c r="CZ94" s="85">
        <v>0.47297297297297297</v>
      </c>
      <c r="DA94" s="85">
        <v>0.34915254237288135</v>
      </c>
      <c r="DB94" s="85">
        <v>0.3741721854304636</v>
      </c>
      <c r="DC94" s="85"/>
      <c r="DD94" s="85">
        <v>0.43396226415094341</v>
      </c>
      <c r="DE94" s="85">
        <v>0.37998146431881369</v>
      </c>
      <c r="DF94" s="85">
        <v>0.52884615384615385</v>
      </c>
      <c r="DG94" s="85">
        <v>0.38461538461538464</v>
      </c>
      <c r="DH94" s="85">
        <v>0.38555691554467564</v>
      </c>
      <c r="DI94" s="85">
        <v>0.35610465116279072</v>
      </c>
      <c r="DJ94" s="85">
        <v>0.35873605947955389</v>
      </c>
      <c r="DK94" s="85">
        <v>0.27439024390243905</v>
      </c>
      <c r="DL94" s="85">
        <v>0.36164896939412866</v>
      </c>
      <c r="DM94" s="85">
        <v>0.2</v>
      </c>
      <c r="DN94" s="85">
        <v>0.28125</v>
      </c>
      <c r="DO94" s="85">
        <v>0.25531914893617019</v>
      </c>
      <c r="DP94" s="85">
        <v>0.33175355450236965</v>
      </c>
      <c r="DQ94" s="85">
        <v>0.55972696245733788</v>
      </c>
      <c r="DR94" s="85">
        <v>0.32727272727272727</v>
      </c>
      <c r="DS94" s="85">
        <v>0.33333333333333331</v>
      </c>
      <c r="DT94" s="85"/>
      <c r="DU94" s="85"/>
      <c r="DV94" s="85"/>
      <c r="DW94" s="85"/>
      <c r="DX94" s="85"/>
      <c r="DY94" s="87"/>
      <c r="DZ94" s="87"/>
      <c r="EA94" s="87"/>
      <c r="EB94" s="87"/>
      <c r="EC94" s="87"/>
      <c r="ED94" s="87"/>
      <c r="EE94" s="87"/>
      <c r="EF94" s="87"/>
      <c r="EG94" s="87"/>
      <c r="EH94" s="87"/>
      <c r="EI94" s="87"/>
      <c r="EJ94" s="87"/>
      <c r="EK94" s="87"/>
      <c r="EL94" s="87"/>
      <c r="EM94" s="87"/>
      <c r="EN94" s="87"/>
      <c r="EO94" s="87"/>
      <c r="EP94" s="87"/>
      <c r="EQ94" s="87"/>
      <c r="ER94" s="87"/>
      <c r="ES94" s="87"/>
      <c r="ET94" s="87"/>
      <c r="EU94" s="87"/>
      <c r="EV94" s="87"/>
      <c r="EW94" s="87"/>
      <c r="EX94" s="87"/>
      <c r="EY94" s="87"/>
      <c r="EZ94" s="87"/>
      <c r="FA94" s="87"/>
      <c r="FB94" s="87"/>
    </row>
    <row r="95" spans="1:158" s="86" customFormat="1" ht="12">
      <c r="A95" s="84" t="s">
        <v>151</v>
      </c>
      <c r="B95" s="85">
        <v>0.82661290322580649</v>
      </c>
      <c r="C95" s="85">
        <v>0.88177339901477836</v>
      </c>
      <c r="D95" s="85">
        <v>0.84285714285714286</v>
      </c>
      <c r="E95" s="85">
        <v>0.8255528255528255</v>
      </c>
      <c r="F95" s="85">
        <v>0.86855941114616197</v>
      </c>
      <c r="G95" s="85">
        <v>0.83183856502242148</v>
      </c>
      <c r="H95" s="85">
        <v>0.84856753069577084</v>
      </c>
      <c r="I95" s="85">
        <v>0.88980263157894735</v>
      </c>
      <c r="J95" s="85">
        <v>0.85864435864435862</v>
      </c>
      <c r="K95" s="85">
        <v>0.72826086956521741</v>
      </c>
      <c r="L95" s="85">
        <v>0.90298507462686572</v>
      </c>
      <c r="M95" s="85">
        <v>0.84023668639053251</v>
      </c>
      <c r="N95" s="85"/>
      <c r="O95" s="85">
        <v>0.82545454545454544</v>
      </c>
      <c r="P95" s="85">
        <v>1</v>
      </c>
      <c r="Q95" s="85">
        <v>0.83957219251336901</v>
      </c>
      <c r="R95" s="85">
        <v>0.84745762711864403</v>
      </c>
      <c r="S95" s="85">
        <v>0.84759358288770048</v>
      </c>
      <c r="T95" s="85">
        <v>0.89880952380952384</v>
      </c>
      <c r="U95" s="85">
        <v>0.82645803698435283</v>
      </c>
      <c r="V95" s="85">
        <v>0.84041331802525832</v>
      </c>
      <c r="W95" s="85">
        <v>0.63636363636363635</v>
      </c>
      <c r="X95" s="85">
        <v>0.8</v>
      </c>
      <c r="Y95" s="85">
        <v>0.94285714285714284</v>
      </c>
      <c r="Z95" s="85">
        <v>0.90555555555555556</v>
      </c>
      <c r="AA95" s="85">
        <v>0.92307692307692313</v>
      </c>
      <c r="AB95" s="85">
        <v>0.80936454849498329</v>
      </c>
      <c r="AC95" s="85">
        <v>0.87858508604206498</v>
      </c>
      <c r="AD95" s="85">
        <v>0.88148148148148153</v>
      </c>
      <c r="AE95" s="85">
        <v>0.76470588235294112</v>
      </c>
      <c r="AF95" s="85">
        <v>1</v>
      </c>
      <c r="AG95" s="85">
        <v>0.87012987012987009</v>
      </c>
      <c r="AH95" s="85">
        <v>0.83471074380165289</v>
      </c>
      <c r="AI95" s="85">
        <v>1</v>
      </c>
      <c r="AJ95" s="85">
        <v>1</v>
      </c>
      <c r="AK95" s="85">
        <v>0.7407407407407407</v>
      </c>
      <c r="AL95" s="85">
        <v>0.8309352517985612</v>
      </c>
      <c r="AM95" s="85">
        <v>0.89879518072289155</v>
      </c>
      <c r="AN95" s="85">
        <v>0.69565217391304346</v>
      </c>
      <c r="AO95" s="85">
        <v>0.88812785388127857</v>
      </c>
      <c r="AP95" s="85">
        <v>0.79166666666666663</v>
      </c>
      <c r="AQ95" s="85">
        <v>1</v>
      </c>
      <c r="AR95" s="85">
        <v>0.882943143812709</v>
      </c>
      <c r="AS95" s="85">
        <v>0.81756756756756754</v>
      </c>
      <c r="AT95" s="85">
        <v>0.85220729366602688</v>
      </c>
      <c r="AU95" s="85">
        <v>0.80851063829787229</v>
      </c>
      <c r="AV95" s="85">
        <v>0.80456852791878175</v>
      </c>
      <c r="AW95" s="85">
        <v>0.80604133545310019</v>
      </c>
      <c r="AX95" s="85">
        <v>0.80152671755725191</v>
      </c>
      <c r="AY95" s="85">
        <v>0.54545454545454541</v>
      </c>
      <c r="AZ95" s="85">
        <v>0.76744186046511631</v>
      </c>
      <c r="BA95" s="85">
        <v>0.70820668693009114</v>
      </c>
      <c r="BB95" s="85">
        <v>0.74728682170542637</v>
      </c>
      <c r="BC95" s="85">
        <v>0.87846481876332627</v>
      </c>
      <c r="BD95" s="85">
        <v>0.84237726098191212</v>
      </c>
      <c r="BE95" s="85">
        <v>1</v>
      </c>
      <c r="BF95" s="85">
        <v>0.90697674418604646</v>
      </c>
      <c r="BG95" s="85">
        <v>0.92173913043478262</v>
      </c>
      <c r="BH95" s="85">
        <v>0.875</v>
      </c>
      <c r="BI95" s="85">
        <v>0.83582089552238803</v>
      </c>
      <c r="BJ95" s="85">
        <v>0.82562277580071175</v>
      </c>
      <c r="BK95" s="85">
        <v>0.88338192419825068</v>
      </c>
      <c r="BL95" s="85">
        <v>0.6</v>
      </c>
      <c r="BM95" s="85">
        <v>0.85164051355206849</v>
      </c>
      <c r="BN95" s="85">
        <v>0.86029411764705888</v>
      </c>
      <c r="BO95" s="85">
        <v>0.94594594594594594</v>
      </c>
      <c r="BP95" s="85">
        <v>0.9228395061728395</v>
      </c>
      <c r="BQ95" s="85">
        <v>0.8868778280542986</v>
      </c>
      <c r="BR95" s="85">
        <v>0.90111420612813375</v>
      </c>
      <c r="BS95" s="85">
        <v>0.83333333333333337</v>
      </c>
      <c r="BT95" s="85">
        <v>0.87859424920127793</v>
      </c>
      <c r="BU95" s="85">
        <v>0.9285714285714286</v>
      </c>
      <c r="BV95" s="85">
        <v>1</v>
      </c>
      <c r="BW95" s="85">
        <v>0.92307692307692313</v>
      </c>
      <c r="BX95" s="85">
        <v>0.89330543933054396</v>
      </c>
      <c r="BY95" s="85">
        <v>0.75</v>
      </c>
      <c r="BZ95" s="85">
        <v>1</v>
      </c>
      <c r="CA95" s="85">
        <v>0.8737373737373737</v>
      </c>
      <c r="CB95" s="85"/>
      <c r="CC95" s="85">
        <v>1</v>
      </c>
      <c r="CD95" s="85">
        <v>0.25</v>
      </c>
      <c r="CE95" s="85">
        <v>0.82310469314079426</v>
      </c>
      <c r="CF95" s="85">
        <v>0.6</v>
      </c>
      <c r="CG95" s="85">
        <v>0.85444444444444445</v>
      </c>
      <c r="CH95" s="85">
        <v>0.87458745874587462</v>
      </c>
      <c r="CI95" s="85">
        <v>1</v>
      </c>
      <c r="CJ95" s="85">
        <v>0.77717391304347827</v>
      </c>
      <c r="CK95" s="85">
        <v>0.83811475409836067</v>
      </c>
      <c r="CL95" s="85">
        <v>0.73333333333333328</v>
      </c>
      <c r="CM95" s="85">
        <v>0.91304347826086951</v>
      </c>
      <c r="CN95" s="85">
        <v>0.7857142857142857</v>
      </c>
      <c r="CO95" s="85">
        <v>0.87202925045703839</v>
      </c>
      <c r="CP95" s="85">
        <v>0.88372093023255816</v>
      </c>
      <c r="CQ95" s="85">
        <v>0.82310469314079426</v>
      </c>
      <c r="CR95" s="85">
        <v>0.81205673758865249</v>
      </c>
      <c r="CS95" s="85">
        <v>0.81311475409836065</v>
      </c>
      <c r="CT95" s="85">
        <v>0.83109919571045576</v>
      </c>
      <c r="CU95" s="85">
        <v>0.8</v>
      </c>
      <c r="CV95" s="85">
        <v>1</v>
      </c>
      <c r="CW95" s="85">
        <v>1</v>
      </c>
      <c r="CX95" s="85">
        <v>0.89065606361829031</v>
      </c>
      <c r="CY95" s="85">
        <v>0.8901960784313725</v>
      </c>
      <c r="CZ95" s="85">
        <v>0.90566037735849059</v>
      </c>
      <c r="DA95" s="85">
        <v>0.92222222222222228</v>
      </c>
      <c r="DB95" s="85">
        <v>0.86111111111111116</v>
      </c>
      <c r="DC95" s="85">
        <v>0.75</v>
      </c>
      <c r="DD95" s="85">
        <v>0.82456140350877194</v>
      </c>
      <c r="DE95" s="85">
        <v>0.87864077669902918</v>
      </c>
      <c r="DF95" s="85">
        <v>1</v>
      </c>
      <c r="DG95" s="85">
        <v>0.87951807228915657</v>
      </c>
      <c r="DH95" s="85">
        <v>0.85233160621761661</v>
      </c>
      <c r="DI95" s="85">
        <v>0.80701754385964908</v>
      </c>
      <c r="DJ95" s="85">
        <v>0.83185840707964598</v>
      </c>
      <c r="DK95" s="85">
        <v>0.84482758620689657</v>
      </c>
      <c r="DL95" s="85">
        <v>0.84158415841584155</v>
      </c>
      <c r="DM95" s="85"/>
      <c r="DN95" s="85"/>
      <c r="DO95" s="85"/>
      <c r="DP95" s="85"/>
      <c r="DQ95" s="85">
        <v>1</v>
      </c>
      <c r="DR95" s="85"/>
      <c r="DS95" s="85"/>
      <c r="DT95" s="85">
        <v>0.78472222222222221</v>
      </c>
      <c r="DU95" s="85"/>
      <c r="DV95" s="85"/>
      <c r="DW95" s="85"/>
      <c r="DX95" s="85"/>
    </row>
    <row r="96" spans="1:158" s="86" customFormat="1" ht="12">
      <c r="A96" s="84" t="s">
        <v>315</v>
      </c>
      <c r="B96" s="85"/>
      <c r="C96" s="85">
        <v>0.3</v>
      </c>
      <c r="D96" s="85"/>
      <c r="E96" s="85">
        <v>0</v>
      </c>
      <c r="F96" s="85"/>
      <c r="G96" s="85">
        <v>1</v>
      </c>
      <c r="H96" s="85">
        <v>0</v>
      </c>
      <c r="I96" s="85">
        <v>0</v>
      </c>
      <c r="J96" s="85">
        <v>0.2857142857142857</v>
      </c>
      <c r="K96" s="85"/>
      <c r="L96" s="85"/>
      <c r="M96" s="85">
        <v>0</v>
      </c>
      <c r="N96" s="85">
        <v>0</v>
      </c>
      <c r="O96" s="85">
        <v>0</v>
      </c>
      <c r="P96" s="85">
        <v>1</v>
      </c>
      <c r="Q96" s="85">
        <v>0.16666666666666666</v>
      </c>
      <c r="R96" s="85">
        <v>0</v>
      </c>
      <c r="S96" s="85">
        <v>0.25</v>
      </c>
      <c r="T96" s="85">
        <v>0</v>
      </c>
      <c r="U96" s="85">
        <v>0</v>
      </c>
      <c r="V96" s="85">
        <v>0</v>
      </c>
      <c r="W96" s="85"/>
      <c r="X96" s="85">
        <v>1</v>
      </c>
      <c r="Y96" s="85">
        <v>0.5</v>
      </c>
      <c r="Z96" s="85">
        <v>0.66666666666666663</v>
      </c>
      <c r="AA96" s="85">
        <v>0.33333333333333331</v>
      </c>
      <c r="AB96" s="85">
        <v>0</v>
      </c>
      <c r="AC96" s="85">
        <v>0.41176470588235292</v>
      </c>
      <c r="AD96" s="85">
        <v>0.5</v>
      </c>
      <c r="AE96" s="85"/>
      <c r="AF96" s="85"/>
      <c r="AG96" s="85">
        <v>0.5</v>
      </c>
      <c r="AH96" s="85">
        <v>0.5</v>
      </c>
      <c r="AI96" s="85">
        <v>0</v>
      </c>
      <c r="AJ96" s="85">
        <v>0.30769230769230771</v>
      </c>
      <c r="AK96" s="85">
        <v>0</v>
      </c>
      <c r="AL96" s="85">
        <v>0.31578947368421051</v>
      </c>
      <c r="AM96" s="85">
        <v>0.42857142857142855</v>
      </c>
      <c r="AN96" s="85">
        <v>0</v>
      </c>
      <c r="AO96" s="85">
        <v>0.375</v>
      </c>
      <c r="AP96" s="85">
        <v>0.54545454545454541</v>
      </c>
      <c r="AQ96" s="85">
        <v>0</v>
      </c>
      <c r="AR96" s="85">
        <v>0.4</v>
      </c>
      <c r="AS96" s="85">
        <v>0.5</v>
      </c>
      <c r="AT96" s="85">
        <v>0.45</v>
      </c>
      <c r="AU96" s="85">
        <v>0.30303030303030304</v>
      </c>
      <c r="AV96" s="85">
        <v>0.5</v>
      </c>
      <c r="AW96" s="85">
        <v>0.34146341463414637</v>
      </c>
      <c r="AX96" s="85">
        <v>0.125</v>
      </c>
      <c r="AY96" s="85">
        <v>0.16666666666666666</v>
      </c>
      <c r="AZ96" s="85">
        <v>0</v>
      </c>
      <c r="BA96" s="85"/>
      <c r="BB96" s="85">
        <v>0.14285714285714285</v>
      </c>
      <c r="BC96" s="85"/>
      <c r="BD96" s="85"/>
      <c r="BE96" s="85"/>
      <c r="BF96" s="85">
        <v>0</v>
      </c>
      <c r="BG96" s="85">
        <v>0</v>
      </c>
      <c r="BH96" s="85">
        <v>0</v>
      </c>
      <c r="BI96" s="85"/>
      <c r="BJ96" s="85">
        <v>0.25</v>
      </c>
      <c r="BK96" s="85"/>
      <c r="BL96" s="85"/>
      <c r="BM96" s="85">
        <v>0.25</v>
      </c>
      <c r="BN96" s="85">
        <v>0</v>
      </c>
      <c r="BO96" s="85">
        <v>0.5</v>
      </c>
      <c r="BP96" s="85">
        <v>0</v>
      </c>
      <c r="BQ96" s="85"/>
      <c r="BR96" s="85">
        <v>0.25</v>
      </c>
      <c r="BS96" s="85"/>
      <c r="BT96" s="85">
        <v>0.66666666666666663</v>
      </c>
      <c r="BU96" s="85">
        <v>0.5</v>
      </c>
      <c r="BV96" s="85">
        <v>0.5</v>
      </c>
      <c r="BW96" s="85">
        <v>0.2</v>
      </c>
      <c r="BX96" s="85">
        <v>0.35294117647058826</v>
      </c>
      <c r="BY96" s="85">
        <v>0.5</v>
      </c>
      <c r="BZ96" s="85"/>
      <c r="CA96" s="85">
        <v>0.2</v>
      </c>
      <c r="CB96" s="85">
        <v>0.75</v>
      </c>
      <c r="CC96" s="85"/>
      <c r="CD96" s="85">
        <v>0.125</v>
      </c>
      <c r="CE96" s="85">
        <v>0.5</v>
      </c>
      <c r="CF96" s="85">
        <v>0.5</v>
      </c>
      <c r="CG96" s="85">
        <v>0.37037037037037035</v>
      </c>
      <c r="CH96" s="85">
        <v>1</v>
      </c>
      <c r="CI96" s="85"/>
      <c r="CJ96" s="85"/>
      <c r="CK96" s="85">
        <v>1</v>
      </c>
      <c r="CL96" s="85">
        <v>0.46153846153846156</v>
      </c>
      <c r="CM96" s="85">
        <v>0.2857142857142857</v>
      </c>
      <c r="CN96" s="85">
        <v>0.14285714285714285</v>
      </c>
      <c r="CO96" s="85">
        <v>0.38095238095238093</v>
      </c>
      <c r="CP96" s="85">
        <v>0.33333333333333331</v>
      </c>
      <c r="CQ96" s="85">
        <v>0</v>
      </c>
      <c r="CR96" s="85">
        <v>0.33333333333333331</v>
      </c>
      <c r="CS96" s="85">
        <v>0.37931034482758619</v>
      </c>
      <c r="CT96" s="85">
        <v>0.34848484848484851</v>
      </c>
      <c r="CU96" s="85">
        <v>0</v>
      </c>
      <c r="CV96" s="85">
        <v>0.375</v>
      </c>
      <c r="CW96" s="85">
        <v>0.375</v>
      </c>
      <c r="CX96" s="85">
        <v>0.25</v>
      </c>
      <c r="CY96" s="85">
        <v>0.32432432432432434</v>
      </c>
      <c r="CZ96" s="85">
        <v>0</v>
      </c>
      <c r="DA96" s="85">
        <v>1</v>
      </c>
      <c r="DB96" s="85">
        <v>0.5</v>
      </c>
      <c r="DC96" s="85">
        <v>0</v>
      </c>
      <c r="DD96" s="85">
        <v>0</v>
      </c>
      <c r="DE96" s="85">
        <v>0.2</v>
      </c>
      <c r="DF96" s="85">
        <v>0</v>
      </c>
      <c r="DG96" s="85">
        <v>0.31578947368421051</v>
      </c>
      <c r="DH96" s="85">
        <v>0</v>
      </c>
      <c r="DI96" s="85">
        <v>0.375</v>
      </c>
      <c r="DJ96" s="85">
        <v>0.5</v>
      </c>
      <c r="DK96" s="85">
        <v>0.53846153846153844</v>
      </c>
      <c r="DL96" s="85">
        <v>0.40298507462686567</v>
      </c>
      <c r="DM96" s="85"/>
      <c r="DN96" s="85"/>
      <c r="DO96" s="85">
        <v>0.83333333333333337</v>
      </c>
      <c r="DP96" s="85"/>
      <c r="DQ96" s="85"/>
      <c r="DR96" s="85">
        <v>0.5</v>
      </c>
      <c r="DS96" s="85"/>
      <c r="DT96" s="85"/>
      <c r="DU96" s="85"/>
      <c r="DV96" s="85"/>
      <c r="DW96" s="85"/>
      <c r="DX96" s="85"/>
    </row>
    <row r="97" spans="1:128" s="86" customFormat="1" ht="12">
      <c r="A97" s="84" t="s">
        <v>149</v>
      </c>
      <c r="B97" s="85">
        <v>0.28537986805703341</v>
      </c>
      <c r="C97" s="85">
        <v>0.29041487839771102</v>
      </c>
      <c r="D97" s="85">
        <v>0.24027724297266076</v>
      </c>
      <c r="E97" s="85">
        <v>0.25462459194776932</v>
      </c>
      <c r="F97" s="85">
        <v>0.25229357798165136</v>
      </c>
      <c r="G97" s="85">
        <v>0.25394190871369293</v>
      </c>
      <c r="H97" s="85">
        <v>0.24728529121421519</v>
      </c>
      <c r="I97" s="85">
        <v>0.24227642276422764</v>
      </c>
      <c r="J97" s="85">
        <v>0.26112905875266934</v>
      </c>
      <c r="K97" s="85">
        <v>0.30403800475059384</v>
      </c>
      <c r="L97" s="85">
        <v>0.25531914893617019</v>
      </c>
      <c r="M97" s="85">
        <v>0.2348993288590604</v>
      </c>
      <c r="N97" s="85">
        <v>0.24752475247524752</v>
      </c>
      <c r="O97" s="85">
        <v>0.26012793176972282</v>
      </c>
      <c r="P97" s="85">
        <v>0.21212121212121213</v>
      </c>
      <c r="Q97" s="85">
        <v>0.2115621156211562</v>
      </c>
      <c r="R97" s="85">
        <v>0.33067729083665337</v>
      </c>
      <c r="S97" s="85">
        <v>0.23314203730272598</v>
      </c>
      <c r="T97" s="85">
        <v>0.23717948717948717</v>
      </c>
      <c r="U97" s="85">
        <v>0.26201269265639165</v>
      </c>
      <c r="V97" s="85">
        <v>0.25461489497135581</v>
      </c>
      <c r="W97" s="85">
        <v>0.30508474576271188</v>
      </c>
      <c r="X97" s="85">
        <v>0.24110671936758893</v>
      </c>
      <c r="Y97" s="85">
        <v>0.35135135135135137</v>
      </c>
      <c r="Z97" s="85">
        <v>0.2810126582278481</v>
      </c>
      <c r="AA97" s="85">
        <v>0.13924050632911392</v>
      </c>
      <c r="AB97" s="85">
        <v>0.2778355879292404</v>
      </c>
      <c r="AC97" s="85">
        <v>0.27515799708313077</v>
      </c>
      <c r="AD97" s="85">
        <v>0.24427480916030533</v>
      </c>
      <c r="AE97" s="85">
        <v>0.27635327635327633</v>
      </c>
      <c r="AF97" s="85">
        <v>0.375</v>
      </c>
      <c r="AG97" s="85">
        <v>0.26820603907637658</v>
      </c>
      <c r="AH97" s="85">
        <v>0.29980657640232106</v>
      </c>
      <c r="AI97" s="85">
        <v>0.27391304347826084</v>
      </c>
      <c r="AJ97" s="85">
        <v>0.24940617577197149</v>
      </c>
      <c r="AK97" s="85">
        <v>0.33333333333333331</v>
      </c>
      <c r="AL97" s="85">
        <v>0.28300455235204858</v>
      </c>
      <c r="AM97" s="85">
        <v>0.22941176470588234</v>
      </c>
      <c r="AN97" s="85">
        <v>0.24280575539568344</v>
      </c>
      <c r="AO97" s="85">
        <v>0.2327127659574468</v>
      </c>
      <c r="AP97" s="85">
        <v>0.29618320610687021</v>
      </c>
      <c r="AQ97" s="85">
        <v>0.18656716417910449</v>
      </c>
      <c r="AR97" s="85">
        <v>0.24242424242424243</v>
      </c>
      <c r="AS97" s="85">
        <v>0.24610591900311526</v>
      </c>
      <c r="AT97" s="85">
        <v>0.2597247157390784</v>
      </c>
      <c r="AU97" s="85">
        <v>0.27304550758459745</v>
      </c>
      <c r="AV97" s="85">
        <v>0.27741935483870966</v>
      </c>
      <c r="AW97" s="85">
        <v>0.27488151658767773</v>
      </c>
      <c r="AX97" s="85">
        <v>0.29256594724220625</v>
      </c>
      <c r="AY97" s="85">
        <v>0.19270833333333334</v>
      </c>
      <c r="AZ97" s="85">
        <v>0.18354430379746836</v>
      </c>
      <c r="BA97" s="85">
        <v>0.28000000000000003</v>
      </c>
      <c r="BB97" s="85">
        <v>0.25</v>
      </c>
      <c r="BC97" s="85">
        <v>0.24570024570024571</v>
      </c>
      <c r="BD97" s="85">
        <v>0.20196078431372549</v>
      </c>
      <c r="BE97" s="85">
        <v>0.24242424242424243</v>
      </c>
      <c r="BF97" s="85">
        <v>0.28048780487804881</v>
      </c>
      <c r="BG97" s="85">
        <v>0.30958904109589042</v>
      </c>
      <c r="BH97" s="85">
        <v>0.25141776937618149</v>
      </c>
      <c r="BI97" s="85">
        <v>0.28157894736842104</v>
      </c>
      <c r="BJ97" s="85">
        <v>0.24309392265193369</v>
      </c>
      <c r="BK97" s="85">
        <v>0.2427695004382121</v>
      </c>
      <c r="BL97" s="85">
        <v>0.26384364820846906</v>
      </c>
      <c r="BM97" s="85">
        <v>0.25251141552511414</v>
      </c>
      <c r="BN97" s="85">
        <v>0.28178694158075601</v>
      </c>
      <c r="BO97" s="85">
        <v>0.26345083487940629</v>
      </c>
      <c r="BP97" s="85">
        <v>0.26016260162601629</v>
      </c>
      <c r="BQ97" s="85">
        <v>0.28143712574850299</v>
      </c>
      <c r="BR97" s="85">
        <v>0.27195027195027194</v>
      </c>
      <c r="BS97" s="85">
        <v>0.2629695885509839</v>
      </c>
      <c r="BT97" s="85">
        <v>0.28000000000000003</v>
      </c>
      <c r="BU97" s="85">
        <v>0.28431372549019607</v>
      </c>
      <c r="BV97" s="85">
        <v>0.26428571428571429</v>
      </c>
      <c r="BW97" s="85">
        <v>0.239067055393586</v>
      </c>
      <c r="BX97" s="85">
        <v>0.27068513665293897</v>
      </c>
      <c r="BY97" s="85">
        <v>0.26470588235294118</v>
      </c>
      <c r="BZ97" s="85">
        <v>0.36263736263736263</v>
      </c>
      <c r="CA97" s="85">
        <v>0.2971887550200803</v>
      </c>
      <c r="CB97" s="85">
        <v>0.32173913043478258</v>
      </c>
      <c r="CC97" s="85">
        <v>0.66666666666666663</v>
      </c>
      <c r="CD97" s="85">
        <v>0.34389140271493213</v>
      </c>
      <c r="CE97" s="85">
        <v>0.31759656652360513</v>
      </c>
      <c r="CF97" s="85">
        <v>0.22857142857142856</v>
      </c>
      <c r="CG97" s="85">
        <v>0.31111111111111112</v>
      </c>
      <c r="CH97" s="85">
        <v>0.31889763779527558</v>
      </c>
      <c r="CI97" s="85">
        <v>0.33720930232558138</v>
      </c>
      <c r="CJ97" s="85">
        <v>0.30150753768844218</v>
      </c>
      <c r="CK97" s="85">
        <v>0.31539888682745826</v>
      </c>
      <c r="CL97" s="85">
        <v>0.29505582137161085</v>
      </c>
      <c r="CM97" s="85">
        <v>0.30217391304347824</v>
      </c>
      <c r="CN97" s="85">
        <v>0.25299600532623168</v>
      </c>
      <c r="CO97" s="85">
        <v>0.27297794117647056</v>
      </c>
      <c r="CP97" s="85">
        <v>0.2857142857142857</v>
      </c>
      <c r="CQ97" s="85">
        <v>0.26204819277108432</v>
      </c>
      <c r="CR97" s="85">
        <v>0.296398891966759</v>
      </c>
      <c r="CS97" s="85">
        <v>0.27423167848699764</v>
      </c>
      <c r="CT97" s="85">
        <v>0.27240035960443509</v>
      </c>
      <c r="CU97" s="85">
        <v>0.32993197278911562</v>
      </c>
      <c r="CV97" s="85">
        <v>0.33333333333333331</v>
      </c>
      <c r="CW97" s="85">
        <v>0.24</v>
      </c>
      <c r="CX97" s="85">
        <v>0.3112449799196787</v>
      </c>
      <c r="CY97" s="85">
        <v>0.30336058128973659</v>
      </c>
      <c r="CZ97" s="85">
        <v>0.25352112676056338</v>
      </c>
      <c r="DA97" s="85">
        <v>0.25837320574162681</v>
      </c>
      <c r="DB97" s="85">
        <v>0.3007518796992481</v>
      </c>
      <c r="DC97" s="85"/>
      <c r="DD97" s="85">
        <v>0.2767857142857143</v>
      </c>
      <c r="DE97" s="85">
        <v>0.27894736842105261</v>
      </c>
      <c r="DF97" s="85">
        <v>0.3105590062111801</v>
      </c>
      <c r="DG97" s="85">
        <v>0.27659574468085107</v>
      </c>
      <c r="DH97" s="85">
        <v>0.28623853211009176</v>
      </c>
      <c r="DI97" s="85">
        <v>0.27619047619047621</v>
      </c>
      <c r="DJ97" s="85">
        <v>0.2898134863701578</v>
      </c>
      <c r="DK97" s="85">
        <v>0.28472222222222221</v>
      </c>
      <c r="DL97" s="85">
        <v>0.28277456647398846</v>
      </c>
      <c r="DM97" s="85"/>
      <c r="DN97" s="85"/>
      <c r="DO97" s="85">
        <v>0.2868217054263566</v>
      </c>
      <c r="DP97" s="85">
        <v>0.43817204301075269</v>
      </c>
      <c r="DQ97" s="85">
        <v>0.40498442367601245</v>
      </c>
      <c r="DR97" s="85">
        <v>0.35483870967741937</v>
      </c>
      <c r="DS97" s="85">
        <v>0.25555555555555554</v>
      </c>
      <c r="DT97" s="85"/>
      <c r="DU97" s="85"/>
      <c r="DV97" s="85"/>
      <c r="DW97" s="85">
        <v>0.21875</v>
      </c>
      <c r="DX97" s="85">
        <v>0.35064935064935066</v>
      </c>
    </row>
    <row r="98" spans="1:128" s="86" customFormat="1" ht="12">
      <c r="A98" s="84" t="s">
        <v>192</v>
      </c>
      <c r="B98" s="85">
        <v>0.37960687960687961</v>
      </c>
      <c r="C98" s="85">
        <v>0.30263157894736842</v>
      </c>
      <c r="D98" s="85">
        <v>0.31735865724381623</v>
      </c>
      <c r="E98" s="85">
        <v>0.30995757424507114</v>
      </c>
      <c r="F98" s="85">
        <v>0.3303192470935597</v>
      </c>
      <c r="G98" s="85">
        <v>0.30063868613138683</v>
      </c>
      <c r="H98" s="85">
        <v>0.32081009685940709</v>
      </c>
      <c r="I98" s="85">
        <v>0.37113402061855671</v>
      </c>
      <c r="J98" s="85">
        <v>0.33318901533894113</v>
      </c>
      <c r="K98" s="85">
        <v>0.2608695652173913</v>
      </c>
      <c r="L98" s="85">
        <v>0.2977867203219316</v>
      </c>
      <c r="M98" s="85">
        <v>0.3135593220338983</v>
      </c>
      <c r="N98" s="85">
        <v>0.24908424908424909</v>
      </c>
      <c r="O98" s="85">
        <v>0.29524232992441085</v>
      </c>
      <c r="P98" s="85">
        <v>0.33380884450784593</v>
      </c>
      <c r="Q98" s="85">
        <v>0.28930366116295764</v>
      </c>
      <c r="R98" s="85">
        <v>0.34653465346534651</v>
      </c>
      <c r="S98" s="85">
        <v>0.31797680412371132</v>
      </c>
      <c r="T98" s="85">
        <v>0.29773156899810965</v>
      </c>
      <c r="U98" s="85">
        <v>0.28537735849056606</v>
      </c>
      <c r="V98" s="85">
        <v>0.2890061077179345</v>
      </c>
      <c r="W98" s="85">
        <v>0.29951690821256038</v>
      </c>
      <c r="X98" s="85">
        <v>0.31282722513089006</v>
      </c>
      <c r="Y98" s="85">
        <v>0.34883720930232559</v>
      </c>
      <c r="Z98" s="85">
        <v>0.32439862542955328</v>
      </c>
      <c r="AA98" s="85">
        <v>0.30291262135922331</v>
      </c>
      <c r="AB98" s="85">
        <v>0.33600534402137611</v>
      </c>
      <c r="AC98" s="85">
        <v>0.32351172579675286</v>
      </c>
      <c r="AD98" s="85">
        <v>0.27402135231316727</v>
      </c>
      <c r="AE98" s="85">
        <v>0.34763181411974975</v>
      </c>
      <c r="AF98" s="85">
        <v>0.26979472140762462</v>
      </c>
      <c r="AG98" s="85">
        <v>0.30226876090750437</v>
      </c>
      <c r="AH98" s="85">
        <v>0.30642023346303504</v>
      </c>
      <c r="AI98" s="85">
        <v>0.30555555555555558</v>
      </c>
      <c r="AJ98" s="85">
        <v>0.30729166666666669</v>
      </c>
      <c r="AK98" s="85">
        <v>0.32310469314079421</v>
      </c>
      <c r="AL98" s="85">
        <v>0.31000725163161713</v>
      </c>
      <c r="AM98" s="85">
        <v>0.30308625692429436</v>
      </c>
      <c r="AN98" s="85">
        <v>0.29629629629629628</v>
      </c>
      <c r="AO98" s="85">
        <v>0.30115029228738449</v>
      </c>
      <c r="AP98" s="85">
        <v>0.31411411411411411</v>
      </c>
      <c r="AQ98" s="85">
        <v>0.32228915662650603</v>
      </c>
      <c r="AR98" s="85">
        <v>0.29876893939393939</v>
      </c>
      <c r="AS98" s="85">
        <v>0.28691275167785235</v>
      </c>
      <c r="AT98" s="85">
        <v>0.30435706695005316</v>
      </c>
      <c r="AU98" s="85">
        <v>0.31962025316455694</v>
      </c>
      <c r="AV98" s="85">
        <v>0.33769470404984425</v>
      </c>
      <c r="AW98" s="85">
        <v>0.32663924510041131</v>
      </c>
      <c r="AX98" s="85">
        <v>0.34409799554565701</v>
      </c>
      <c r="AY98" s="85">
        <v>0.35597826086956524</v>
      </c>
      <c r="AZ98" s="85">
        <v>0.29856115107913667</v>
      </c>
      <c r="BA98" s="85">
        <v>0.29571984435797666</v>
      </c>
      <c r="BB98" s="85">
        <v>0.33259300388672958</v>
      </c>
      <c r="BC98" s="85">
        <v>0.27860515800944424</v>
      </c>
      <c r="BD98" s="85">
        <v>0.26439232409381663</v>
      </c>
      <c r="BE98" s="85">
        <v>0.2413793103448276</v>
      </c>
      <c r="BF98" s="85">
        <v>0.31384015594541909</v>
      </c>
      <c r="BG98" s="85">
        <v>0.28665207877461707</v>
      </c>
      <c r="BH98" s="85">
        <v>0.2792207792207792</v>
      </c>
      <c r="BI98" s="85">
        <v>0.26743295019157087</v>
      </c>
      <c r="BJ98" s="85">
        <v>0.27931437475652515</v>
      </c>
      <c r="BK98" s="85">
        <v>0.25673113386423968</v>
      </c>
      <c r="BL98" s="85">
        <v>0.29284525790349419</v>
      </c>
      <c r="BM98" s="85">
        <v>0.2732194417709336</v>
      </c>
      <c r="BN98" s="85">
        <v>0.2988505747126437</v>
      </c>
      <c r="BO98" s="85">
        <v>0.31207847946045369</v>
      </c>
      <c r="BP98" s="85">
        <v>0.29570747217806043</v>
      </c>
      <c r="BQ98" s="85">
        <v>0.32496307237813887</v>
      </c>
      <c r="BR98" s="85">
        <v>0.30990510083036771</v>
      </c>
      <c r="BS98" s="85">
        <v>0.32989690721649484</v>
      </c>
      <c r="BT98" s="85">
        <v>0.31359248630315678</v>
      </c>
      <c r="BU98" s="85">
        <v>0.30758426966292135</v>
      </c>
      <c r="BV98" s="85">
        <v>0.30756013745704469</v>
      </c>
      <c r="BW98" s="85">
        <v>0.29653679653679654</v>
      </c>
      <c r="BX98" s="85">
        <v>0.31119951040391675</v>
      </c>
      <c r="BY98" s="85">
        <v>0.31944444444444442</v>
      </c>
      <c r="BZ98" s="85">
        <v>0.29411764705882354</v>
      </c>
      <c r="CA98" s="85">
        <v>0.30945558739255014</v>
      </c>
      <c r="CB98" s="85">
        <v>0.27459016393442626</v>
      </c>
      <c r="CC98" s="85">
        <v>0.27570093457943923</v>
      </c>
      <c r="CD98" s="85">
        <v>0.29483282674772038</v>
      </c>
      <c r="CE98" s="85">
        <v>0.3223234624145786</v>
      </c>
      <c r="CF98" s="85">
        <v>0.27034883720930231</v>
      </c>
      <c r="CG98" s="85">
        <v>0.3053743398570985</v>
      </c>
      <c r="CH98" s="85">
        <v>0.33096085409252668</v>
      </c>
      <c r="CI98" s="85">
        <v>0.3125</v>
      </c>
      <c r="CJ98" s="85">
        <v>0.249500998003992</v>
      </c>
      <c r="CK98" s="85">
        <v>0.28246013667425968</v>
      </c>
      <c r="CL98" s="85">
        <v>0.31908831908831908</v>
      </c>
      <c r="CM98" s="85">
        <v>0.30550284629981023</v>
      </c>
      <c r="CN98" s="85">
        <v>0.40075471698113208</v>
      </c>
      <c r="CO98" s="85">
        <v>0.32079264790350376</v>
      </c>
      <c r="CP98" s="85">
        <v>0.31818181818181818</v>
      </c>
      <c r="CQ98" s="85">
        <v>0.33103596812405772</v>
      </c>
      <c r="CR98" s="85">
        <v>0.34034165571616293</v>
      </c>
      <c r="CS98" s="85">
        <v>0.33126293995859213</v>
      </c>
      <c r="CT98" s="85">
        <v>0.33236536430834213</v>
      </c>
      <c r="CU98" s="85">
        <v>0.27721088435374147</v>
      </c>
      <c r="CV98" s="85">
        <v>0.3235294117647059</v>
      </c>
      <c r="CW98" s="85">
        <v>0.29545454545454547</v>
      </c>
      <c r="CX98" s="85">
        <v>0.33125864453665282</v>
      </c>
      <c r="CY98" s="85">
        <v>0.3140916808149406</v>
      </c>
      <c r="CZ98" s="85">
        <v>0.28607594936708863</v>
      </c>
      <c r="DA98" s="85">
        <v>0.30046022353714663</v>
      </c>
      <c r="DB98" s="85">
        <v>0.30688054031236811</v>
      </c>
      <c r="DC98" s="85">
        <v>0.25396825396825395</v>
      </c>
      <c r="DD98" s="85">
        <v>0.26105563480741795</v>
      </c>
      <c r="DE98" s="85">
        <v>0.29161920260374286</v>
      </c>
      <c r="DF98" s="85">
        <v>0.2857142857142857</v>
      </c>
      <c r="DG98" s="85">
        <v>0.38438438438438438</v>
      </c>
      <c r="DH98" s="85">
        <v>0.29731379731379731</v>
      </c>
      <c r="DI98" s="85">
        <v>0.28887803289366554</v>
      </c>
      <c r="DJ98" s="85">
        <v>0.26212121212121214</v>
      </c>
      <c r="DK98" s="85">
        <v>0.29019607843137257</v>
      </c>
      <c r="DL98" s="85">
        <v>0.28695652173913044</v>
      </c>
      <c r="DM98" s="85"/>
      <c r="DN98" s="85"/>
      <c r="DO98" s="85">
        <v>0.27151211361737676</v>
      </c>
      <c r="DP98" s="85">
        <v>0.32646276595744683</v>
      </c>
      <c r="DQ98" s="85">
        <v>0.35207100591715978</v>
      </c>
      <c r="DR98" s="85">
        <v>0.30508474576271188</v>
      </c>
      <c r="DS98" s="85">
        <v>0.32653061224489793</v>
      </c>
      <c r="DT98" s="85">
        <v>0.24285714285714285</v>
      </c>
      <c r="DU98" s="85">
        <v>0.38118811881188119</v>
      </c>
      <c r="DV98" s="85">
        <v>0.40476190476190477</v>
      </c>
      <c r="DW98" s="85">
        <v>0.33583333333333332</v>
      </c>
      <c r="DX98" s="85">
        <v>0.33878729547641961</v>
      </c>
    </row>
    <row r="99" spans="1:128" s="86" customFormat="1" ht="12">
      <c r="A99" s="84" t="s">
        <v>153</v>
      </c>
      <c r="B99" s="85">
        <v>9.375E-2</v>
      </c>
      <c r="C99" s="85">
        <v>0.41594620557156581</v>
      </c>
      <c r="D99" s="85">
        <v>0.25394736842105264</v>
      </c>
      <c r="E99" s="85">
        <v>0.17305976806422838</v>
      </c>
      <c r="F99" s="85">
        <v>0.26936936936936939</v>
      </c>
      <c r="G99" s="85">
        <v>0.16634050880626222</v>
      </c>
      <c r="H99" s="85">
        <v>0.28758169934640521</v>
      </c>
      <c r="I99" s="85">
        <v>0.15647226173541964</v>
      </c>
      <c r="J99" s="85">
        <v>0.24135849056603773</v>
      </c>
      <c r="K99" s="85">
        <v>5.5555555555555552E-2</v>
      </c>
      <c r="L99" s="85">
        <v>0.21212121212121213</v>
      </c>
      <c r="M99" s="85">
        <v>0.12295081967213115</v>
      </c>
      <c r="N99" s="85">
        <v>0.48314606741573035</v>
      </c>
      <c r="O99" s="85">
        <v>0.30024509803921567</v>
      </c>
      <c r="P99" s="85">
        <v>0.29629629629629628</v>
      </c>
      <c r="Q99" s="85">
        <v>0.28917700112739569</v>
      </c>
      <c r="R99" s="85">
        <v>0.39218877135882829</v>
      </c>
      <c r="S99" s="85">
        <v>0.32668977469670712</v>
      </c>
      <c r="T99" s="85">
        <v>0.45544554455445546</v>
      </c>
      <c r="U99" s="85">
        <v>0.45735294117647057</v>
      </c>
      <c r="V99" s="85">
        <v>0.45654008438818566</v>
      </c>
      <c r="W99" s="85">
        <v>0.25260416666666669</v>
      </c>
      <c r="X99" s="85">
        <v>0.24379232505643342</v>
      </c>
      <c r="Y99" s="85">
        <v>0.54013377926421402</v>
      </c>
      <c r="Z99" s="85">
        <v>0.12676056338028169</v>
      </c>
      <c r="AA99" s="85">
        <v>0.36125000000000002</v>
      </c>
      <c r="AB99" s="85">
        <v>0.37380426784400295</v>
      </c>
      <c r="AC99" s="85">
        <v>0.36044015029522275</v>
      </c>
      <c r="AD99" s="85">
        <v>0.27080181543116488</v>
      </c>
      <c r="AE99" s="85">
        <v>0.37903225806451613</v>
      </c>
      <c r="AF99" s="85">
        <v>3.8461538461538464E-2</v>
      </c>
      <c r="AG99" s="85">
        <v>0.29304812834224597</v>
      </c>
      <c r="AH99" s="85">
        <v>0.04</v>
      </c>
      <c r="AI99" s="85">
        <v>0.19814241486068113</v>
      </c>
      <c r="AJ99" s="85">
        <v>0.25301204819277107</v>
      </c>
      <c r="AK99" s="85">
        <v>0.43652561247216037</v>
      </c>
      <c r="AL99" s="85">
        <v>0.31270718232044198</v>
      </c>
      <c r="AM99" s="85">
        <v>0.16456247279059644</v>
      </c>
      <c r="AN99" s="85">
        <v>0.2530827950675279</v>
      </c>
      <c r="AO99" s="85">
        <v>0.20225000000000001</v>
      </c>
      <c r="AP99" s="85">
        <v>0.37960339943342775</v>
      </c>
      <c r="AQ99" s="85">
        <v>0.32231404958677684</v>
      </c>
      <c r="AR99" s="85">
        <v>0.26517571884984026</v>
      </c>
      <c r="AS99" s="85">
        <v>0.59512195121951217</v>
      </c>
      <c r="AT99" s="85">
        <v>0.35325670498084294</v>
      </c>
      <c r="AU99" s="85">
        <v>0.36662531017369726</v>
      </c>
      <c r="AV99" s="85">
        <v>0.49800796812749004</v>
      </c>
      <c r="AW99" s="85">
        <v>0.38432635534084808</v>
      </c>
      <c r="AX99" s="85">
        <v>0.30659025787965616</v>
      </c>
      <c r="AY99" s="85">
        <v>0.35714285714285715</v>
      </c>
      <c r="AZ99" s="85">
        <v>0.48854961832061067</v>
      </c>
      <c r="BA99" s="85">
        <v>0.22222222222222221</v>
      </c>
      <c r="BB99" s="85">
        <v>0.3515625</v>
      </c>
      <c r="BC99" s="85">
        <v>0.3114104595879556</v>
      </c>
      <c r="BD99" s="85">
        <v>0.12546125461254612</v>
      </c>
      <c r="BE99" s="85">
        <v>0.50143266475644699</v>
      </c>
      <c r="BF99" s="85">
        <v>0.22857142857142856</v>
      </c>
      <c r="BG99" s="85">
        <v>0.33766233766233766</v>
      </c>
      <c r="BH99" s="85">
        <v>0.31603194103194104</v>
      </c>
      <c r="BI99" s="85">
        <v>0.2</v>
      </c>
      <c r="BJ99" s="85">
        <v>0.28688524590163933</v>
      </c>
      <c r="BK99" s="85">
        <v>0.34548104956268222</v>
      </c>
      <c r="BL99" s="85">
        <v>0.29341317365269459</v>
      </c>
      <c r="BM99" s="85">
        <v>0.31216577540106955</v>
      </c>
      <c r="BN99" s="85">
        <v>0.33146067415730335</v>
      </c>
      <c r="BO99" s="85">
        <v>0.23157894736842105</v>
      </c>
      <c r="BP99" s="85">
        <v>0.2857142857142857</v>
      </c>
      <c r="BQ99" s="85">
        <v>0.28822882288228824</v>
      </c>
      <c r="BR99" s="85">
        <v>0.27883310719131615</v>
      </c>
      <c r="BS99" s="85">
        <v>0.29090909090909089</v>
      </c>
      <c r="BT99" s="85">
        <v>0.23596419853539463</v>
      </c>
      <c r="BU99" s="85">
        <v>0.38</v>
      </c>
      <c r="BV99" s="85">
        <v>0.25405405405405407</v>
      </c>
      <c r="BW99" s="85">
        <v>0.30647985989492121</v>
      </c>
      <c r="BX99" s="85">
        <v>0.25822928490351871</v>
      </c>
      <c r="BY99" s="85">
        <v>0.33333333333333331</v>
      </c>
      <c r="BZ99" s="85">
        <v>0.50406504065040647</v>
      </c>
      <c r="CA99" s="85">
        <v>0.1828193832599119</v>
      </c>
      <c r="CB99" s="85"/>
      <c r="CC99" s="85">
        <v>0.3473684210526316</v>
      </c>
      <c r="CD99" s="85">
        <v>0.16666666666666666</v>
      </c>
      <c r="CE99" s="85">
        <v>0.43650793650793651</v>
      </c>
      <c r="CF99" s="85">
        <v>0.51435705368289641</v>
      </c>
      <c r="CG99" s="85">
        <v>0.38862559241706163</v>
      </c>
      <c r="CH99" s="85">
        <v>0.25333333333333335</v>
      </c>
      <c r="CI99" s="85">
        <v>0.54320987654320985</v>
      </c>
      <c r="CJ99" s="85">
        <v>0.25846153846153846</v>
      </c>
      <c r="CK99" s="85">
        <v>0.29318541996830427</v>
      </c>
      <c r="CL99" s="85">
        <v>8.9473684210526316E-2</v>
      </c>
      <c r="CM99" s="85">
        <v>0.12389380530973451</v>
      </c>
      <c r="CN99" s="85">
        <v>0.31730769230769229</v>
      </c>
      <c r="CO99" s="85">
        <v>0.32200886262924666</v>
      </c>
      <c r="CP99" s="85">
        <v>0.21965317919075145</v>
      </c>
      <c r="CQ99" s="85">
        <v>0.35044359949302917</v>
      </c>
      <c r="CR99" s="85">
        <v>0.34512195121951217</v>
      </c>
      <c r="CS99" s="85"/>
      <c r="CT99" s="85">
        <v>0.31368071413742993</v>
      </c>
      <c r="CU99" s="85">
        <v>0.10606060606060606</v>
      </c>
      <c r="CV99" s="85">
        <v>7.6923076923076927E-2</v>
      </c>
      <c r="CW99" s="85">
        <v>0.4137142857142857</v>
      </c>
      <c r="CX99" s="85">
        <v>0.22922636103151864</v>
      </c>
      <c r="CY99" s="85">
        <v>0.34535686876438987</v>
      </c>
      <c r="CZ99" s="85">
        <v>0.22641509433962265</v>
      </c>
      <c r="DA99" s="85">
        <v>0.12883435582822086</v>
      </c>
      <c r="DB99" s="85">
        <v>0.24369747899159663</v>
      </c>
      <c r="DC99" s="85"/>
      <c r="DD99" s="85">
        <v>0.15384615384615385</v>
      </c>
      <c r="DE99" s="85">
        <v>0.22688524590163933</v>
      </c>
      <c r="DF99" s="85">
        <v>0.22935779816513763</v>
      </c>
      <c r="DG99" s="85">
        <v>0.43891402714932126</v>
      </c>
      <c r="DH99" s="85">
        <v>0.37217705510388438</v>
      </c>
      <c r="DI99" s="85">
        <v>0.2109375</v>
      </c>
      <c r="DJ99" s="85">
        <v>0.33581164807930608</v>
      </c>
      <c r="DK99" s="85">
        <v>0.21081830790568654</v>
      </c>
      <c r="DL99" s="85">
        <v>0.28675966155957011</v>
      </c>
      <c r="DM99" s="85"/>
      <c r="DN99" s="85"/>
      <c r="DO99" s="85"/>
      <c r="DP99" s="85">
        <v>0.43069306930693069</v>
      </c>
      <c r="DQ99" s="85">
        <v>0.2864864864864865</v>
      </c>
      <c r="DR99" s="85"/>
      <c r="DS99" s="85">
        <v>0.12820512820512819</v>
      </c>
      <c r="DT99" s="85">
        <v>0</v>
      </c>
      <c r="DU99" s="85"/>
      <c r="DV99" s="85"/>
      <c r="DW99" s="85"/>
      <c r="DX99" s="85">
        <v>0.3949579831932773</v>
      </c>
    </row>
    <row r="100" spans="1:128" s="86" customFormat="1" ht="12">
      <c r="A100" s="84" t="s">
        <v>247</v>
      </c>
      <c r="B100" s="85">
        <v>0.34375</v>
      </c>
      <c r="C100" s="85">
        <v>0.32294617563739375</v>
      </c>
      <c r="D100" s="85">
        <v>0.2975206611570248</v>
      </c>
      <c r="E100" s="85">
        <v>0.32029339853300731</v>
      </c>
      <c r="F100" s="85">
        <v>0.38509316770186336</v>
      </c>
      <c r="G100" s="85">
        <v>0.23671497584541062</v>
      </c>
      <c r="H100" s="85">
        <v>0.2620689655172414</v>
      </c>
      <c r="I100" s="85">
        <v>0.29447852760736198</v>
      </c>
      <c r="J100" s="85">
        <v>0.31293241085683876</v>
      </c>
      <c r="K100" s="85">
        <v>0.21176470588235294</v>
      </c>
      <c r="L100" s="85">
        <v>0.43689320388349512</v>
      </c>
      <c r="M100" s="85">
        <v>0.34563758389261745</v>
      </c>
      <c r="N100" s="85">
        <v>0.2810810810810811</v>
      </c>
      <c r="O100" s="85">
        <v>0.32488822652757077</v>
      </c>
      <c r="P100" s="85">
        <v>0.29880478087649404</v>
      </c>
      <c r="Q100" s="85">
        <v>0.35233160621761656</v>
      </c>
      <c r="R100" s="85">
        <v>0.24603174603174602</v>
      </c>
      <c r="S100" s="85">
        <v>0.30328867235079171</v>
      </c>
      <c r="T100" s="85">
        <v>0.37344913151364767</v>
      </c>
      <c r="U100" s="85">
        <v>0.28621908127208479</v>
      </c>
      <c r="V100" s="85">
        <v>0.33746355685131196</v>
      </c>
      <c r="W100" s="85">
        <v>0.25</v>
      </c>
      <c r="X100" s="85">
        <v>0.33888888888888891</v>
      </c>
      <c r="Y100" s="85">
        <v>0.29032258064516131</v>
      </c>
      <c r="Z100" s="85">
        <v>0.23387096774193547</v>
      </c>
      <c r="AA100" s="85">
        <v>0.4366812227074236</v>
      </c>
      <c r="AB100" s="85">
        <v>0.29383886255924169</v>
      </c>
      <c r="AC100" s="85">
        <v>0.31793960923623443</v>
      </c>
      <c r="AD100" s="85">
        <v>0.33750000000000002</v>
      </c>
      <c r="AE100" s="85">
        <v>0.16981132075471697</v>
      </c>
      <c r="AF100" s="85">
        <v>0.30769230769230771</v>
      </c>
      <c r="AG100" s="85">
        <v>0.30721003134796238</v>
      </c>
      <c r="AH100" s="85">
        <v>0.53846153846153844</v>
      </c>
      <c r="AI100" s="85">
        <v>0.6</v>
      </c>
      <c r="AJ100" s="85">
        <v>0.39237057220708449</v>
      </c>
      <c r="AK100" s="85">
        <v>0.27450980392156865</v>
      </c>
      <c r="AL100" s="85">
        <v>0.35858585858585856</v>
      </c>
      <c r="AM100" s="85">
        <v>0.3</v>
      </c>
      <c r="AN100" s="85">
        <v>0.31141439205955335</v>
      </c>
      <c r="AO100" s="85">
        <v>0.30614973262032086</v>
      </c>
      <c r="AP100" s="85">
        <v>0.34883720930232559</v>
      </c>
      <c r="AQ100" s="85">
        <v>0.14285714285714285</v>
      </c>
      <c r="AR100" s="85">
        <v>0.4</v>
      </c>
      <c r="AS100" s="85">
        <v>0.34591194968553457</v>
      </c>
      <c r="AT100" s="85">
        <v>0.34250764525993882</v>
      </c>
      <c r="AU100" s="85">
        <v>0.28230616302186878</v>
      </c>
      <c r="AV100" s="85">
        <v>0.29076086956521741</v>
      </c>
      <c r="AW100" s="85">
        <v>0.28587830080367393</v>
      </c>
      <c r="AX100" s="85">
        <v>0.28295819935691319</v>
      </c>
      <c r="AY100" s="85">
        <v>0.41970802919708028</v>
      </c>
      <c r="AZ100" s="85">
        <v>0.18965517241379309</v>
      </c>
      <c r="BA100" s="85">
        <v>0.31914893617021278</v>
      </c>
      <c r="BB100" s="85">
        <v>0.3318840579710145</v>
      </c>
      <c r="BC100" s="85">
        <v>0.34653465346534651</v>
      </c>
      <c r="BD100" s="85">
        <v>0.41549295774647887</v>
      </c>
      <c r="BE100" s="85">
        <v>0.4049586776859504</v>
      </c>
      <c r="BF100" s="85">
        <v>0.38404452690166974</v>
      </c>
      <c r="BG100" s="85">
        <v>0.35205992509363299</v>
      </c>
      <c r="BH100" s="85">
        <v>0.37857802400738688</v>
      </c>
      <c r="BI100" s="85">
        <v>0.25165562913907286</v>
      </c>
      <c r="BJ100" s="85">
        <v>0.34669555796316359</v>
      </c>
      <c r="BK100" s="85">
        <v>0.31455399061032863</v>
      </c>
      <c r="BL100" s="85">
        <v>0.3397790055248619</v>
      </c>
      <c r="BM100" s="85">
        <v>0.32555555555555554</v>
      </c>
      <c r="BN100" s="85">
        <v>0.36944444444444446</v>
      </c>
      <c r="BO100" s="85">
        <v>0.28255528255528256</v>
      </c>
      <c r="BP100" s="85">
        <v>0.25550660792951541</v>
      </c>
      <c r="BQ100" s="85">
        <v>0.34420289855072461</v>
      </c>
      <c r="BR100" s="85">
        <v>0.31574803149606301</v>
      </c>
      <c r="BS100" s="85">
        <v>0.41433566433566432</v>
      </c>
      <c r="BT100" s="85">
        <v>0.29517241379310344</v>
      </c>
      <c r="BU100" s="85">
        <v>0.36593591905564926</v>
      </c>
      <c r="BV100" s="85">
        <v>0.34279918864097364</v>
      </c>
      <c r="BW100" s="85">
        <v>0.38161993769470404</v>
      </c>
      <c r="BX100" s="85">
        <v>0.35768595041322315</v>
      </c>
      <c r="BY100" s="85">
        <v>0.34239130434782611</v>
      </c>
      <c r="BZ100" s="85">
        <v>0.3524355300859599</v>
      </c>
      <c r="CA100" s="85">
        <v>0.32630410654827968</v>
      </c>
      <c r="CB100" s="85">
        <v>0.28913043478260869</v>
      </c>
      <c r="CC100" s="85">
        <v>0.38709677419354838</v>
      </c>
      <c r="CD100" s="85">
        <v>0.17142857142857143</v>
      </c>
      <c r="CE100" s="85">
        <v>0.38196721311475412</v>
      </c>
      <c r="CF100" s="85">
        <v>0.27272727272727271</v>
      </c>
      <c r="CG100" s="85">
        <v>0.33464005702067001</v>
      </c>
      <c r="CH100" s="85">
        <v>0.24902723735408561</v>
      </c>
      <c r="CI100" s="85">
        <v>0.40909090909090912</v>
      </c>
      <c r="CJ100" s="85">
        <v>0.25308641975308643</v>
      </c>
      <c r="CK100" s="85">
        <v>0.25850340136054423</v>
      </c>
      <c r="CL100" s="85">
        <v>0.35538752362948961</v>
      </c>
      <c r="CM100" s="85">
        <v>0.26923076923076922</v>
      </c>
      <c r="CN100" s="85">
        <v>0.37275064267352187</v>
      </c>
      <c r="CO100" s="85">
        <v>0.33619763694951665</v>
      </c>
      <c r="CP100" s="85">
        <v>0.36345177664974621</v>
      </c>
      <c r="CQ100" s="85">
        <v>0.34460338101430427</v>
      </c>
      <c r="CR100" s="85">
        <v>0.4140127388535032</v>
      </c>
      <c r="CS100" s="85">
        <v>0.35199999999999998</v>
      </c>
      <c r="CT100" s="85">
        <v>0.35193236714975845</v>
      </c>
      <c r="CU100" s="85">
        <v>0.35238095238095241</v>
      </c>
      <c r="CV100" s="85">
        <v>0.41762452107279696</v>
      </c>
      <c r="CW100" s="85">
        <v>0.38359201773835921</v>
      </c>
      <c r="CX100" s="85">
        <v>0.36580086580086579</v>
      </c>
      <c r="CY100" s="85">
        <v>0.38154808444096949</v>
      </c>
      <c r="CZ100" s="85">
        <v>0.3111888111888112</v>
      </c>
      <c r="DA100" s="85">
        <v>0.37886872998932764</v>
      </c>
      <c r="DB100" s="85">
        <v>0.27461139896373055</v>
      </c>
      <c r="DC100" s="85">
        <v>0.39620403321470937</v>
      </c>
      <c r="DD100" s="85">
        <v>0.34653465346534651</v>
      </c>
      <c r="DE100" s="85">
        <v>0.3537056550755181</v>
      </c>
      <c r="DF100" s="85">
        <v>0.40243902439024393</v>
      </c>
      <c r="DG100" s="85">
        <v>0.43315508021390375</v>
      </c>
      <c r="DH100" s="85">
        <v>0.41945288753799392</v>
      </c>
      <c r="DI100" s="85">
        <v>0.37239583333333331</v>
      </c>
      <c r="DJ100" s="85">
        <v>0.35361216730038025</v>
      </c>
      <c r="DK100" s="85">
        <v>0.34024896265560167</v>
      </c>
      <c r="DL100" s="85">
        <v>0.38056506849315069</v>
      </c>
      <c r="DM100" s="85"/>
      <c r="DN100" s="85"/>
      <c r="DO100" s="85">
        <v>0.35897435897435898</v>
      </c>
      <c r="DP100" s="85">
        <v>0</v>
      </c>
      <c r="DQ100" s="85"/>
      <c r="DR100" s="85"/>
      <c r="DS100" s="85">
        <v>0.41255605381165922</v>
      </c>
      <c r="DT100" s="85">
        <v>1</v>
      </c>
      <c r="DU100" s="85"/>
      <c r="DV100" s="85"/>
      <c r="DW100" s="85"/>
      <c r="DX100" s="85">
        <v>0.46987951807228917</v>
      </c>
    </row>
    <row r="101" spans="1:128" s="86" customFormat="1" ht="12">
      <c r="A101" s="84" t="s">
        <v>177</v>
      </c>
      <c r="B101" s="85">
        <v>9.6436058700209645E-2</v>
      </c>
      <c r="C101" s="85">
        <v>9.9792099792099798E-2</v>
      </c>
      <c r="D101" s="85">
        <v>6.2600321027287326E-2</v>
      </c>
      <c r="E101" s="85">
        <v>6.6783831282952552E-2</v>
      </c>
      <c r="F101" s="85">
        <v>7.2016460905349799E-2</v>
      </c>
      <c r="G101" s="85">
        <v>8.4033613445378158E-2</v>
      </c>
      <c r="H101" s="85">
        <v>5.7034220532319393E-2</v>
      </c>
      <c r="I101" s="85">
        <v>5.5702917771883291E-2</v>
      </c>
      <c r="J101" s="85">
        <v>7.4558907228229943E-2</v>
      </c>
      <c r="K101" s="85">
        <v>0.14035087719298245</v>
      </c>
      <c r="L101" s="85">
        <v>9.3023255813953487E-2</v>
      </c>
      <c r="M101" s="85">
        <v>0.13141025641025642</v>
      </c>
      <c r="N101" s="85">
        <v>0.125</v>
      </c>
      <c r="O101" s="85">
        <v>0.1266025641025641</v>
      </c>
      <c r="P101" s="85">
        <v>0.13636363636363635</v>
      </c>
      <c r="Q101" s="85">
        <v>8.0555555555555561E-2</v>
      </c>
      <c r="R101" s="85">
        <v>0.10443037974683544</v>
      </c>
      <c r="S101" s="85">
        <v>0.104989604989605</v>
      </c>
      <c r="T101" s="85">
        <v>9.6330275229357804E-2</v>
      </c>
      <c r="U101" s="85">
        <v>0.10458452722063037</v>
      </c>
      <c r="V101" s="85">
        <v>0.10141093474426807</v>
      </c>
      <c r="W101" s="85">
        <v>9.8958333333333329E-2</v>
      </c>
      <c r="X101" s="85">
        <v>7.2413793103448282E-2</v>
      </c>
      <c r="Y101" s="85">
        <v>0.12571428571428572</v>
      </c>
      <c r="Z101" s="85">
        <v>9.1139240506329114E-2</v>
      </c>
      <c r="AA101" s="85">
        <v>9.3959731543624164E-2</v>
      </c>
      <c r="AB101" s="85">
        <v>0.10773480662983426</v>
      </c>
      <c r="AC101" s="85">
        <v>9.63785046728972E-2</v>
      </c>
      <c r="AD101" s="85">
        <v>0.10023866348448687</v>
      </c>
      <c r="AE101" s="85">
        <v>8.6629001883239173E-2</v>
      </c>
      <c r="AF101" s="85">
        <v>9.9315068493150679E-2</v>
      </c>
      <c r="AG101" s="85">
        <v>9.5725466586393734E-2</v>
      </c>
      <c r="AH101" s="85">
        <v>0.14435146443514643</v>
      </c>
      <c r="AI101" s="85">
        <v>0.11170212765957446</v>
      </c>
      <c r="AJ101" s="85">
        <v>0.12519809825673534</v>
      </c>
      <c r="AK101" s="85">
        <v>0.12542372881355932</v>
      </c>
      <c r="AL101" s="85">
        <v>0.12939698492462312</v>
      </c>
      <c r="AM101" s="85">
        <v>9.6264367816091947E-2</v>
      </c>
      <c r="AN101" s="85">
        <v>0.11630558722919042</v>
      </c>
      <c r="AO101" s="85">
        <v>0.10743801652892562</v>
      </c>
      <c r="AP101" s="85">
        <v>8.4158415841584164E-2</v>
      </c>
      <c r="AQ101" s="85">
        <v>8.0645161290322578E-2</v>
      </c>
      <c r="AR101" s="85">
        <v>7.9470198675496692E-2</v>
      </c>
      <c r="AS101" s="85">
        <v>0.14578587699316628</v>
      </c>
      <c r="AT101" s="85">
        <v>0.10521955260977631</v>
      </c>
      <c r="AU101" s="85">
        <v>0.12871287128712872</v>
      </c>
      <c r="AV101" s="85">
        <v>0.10061601642710473</v>
      </c>
      <c r="AW101" s="85">
        <v>0.11139240506329114</v>
      </c>
      <c r="AX101" s="85">
        <v>0.1187800963081862</v>
      </c>
      <c r="AY101" s="85">
        <v>0.10774410774410774</v>
      </c>
      <c r="AZ101" s="85">
        <v>0.15827338129496402</v>
      </c>
      <c r="BA101" s="85">
        <v>0.13592233009708737</v>
      </c>
      <c r="BB101" s="85">
        <v>0.12916666666666668</v>
      </c>
      <c r="BC101" s="85">
        <v>0.10225303292894281</v>
      </c>
      <c r="BD101" s="85">
        <v>7.3089700996677748E-2</v>
      </c>
      <c r="BE101" s="85">
        <v>8.0717488789237665E-2</v>
      </c>
      <c r="BF101" s="85">
        <v>7.4589127686472814E-2</v>
      </c>
      <c r="BG101" s="85">
        <v>0.10294117647058823</v>
      </c>
      <c r="BH101" s="85">
        <v>8.6469534050179209E-2</v>
      </c>
      <c r="BI101" s="85">
        <v>8.4967320261437912E-2</v>
      </c>
      <c r="BJ101" s="85">
        <v>0.1111111111111111</v>
      </c>
      <c r="BK101" s="85">
        <v>7.32484076433121E-2</v>
      </c>
      <c r="BL101" s="85">
        <v>8.9068825910931168E-2</v>
      </c>
      <c r="BM101" s="85">
        <v>8.7005649717514122E-2</v>
      </c>
      <c r="BN101" s="85">
        <v>9.3922651933701654E-2</v>
      </c>
      <c r="BO101" s="85">
        <v>0.13489208633093525</v>
      </c>
      <c r="BP101" s="85">
        <v>0.10106382978723404</v>
      </c>
      <c r="BQ101" s="85">
        <v>0.10256410256410256</v>
      </c>
      <c r="BR101" s="85">
        <v>0.11647972389991372</v>
      </c>
      <c r="BS101" s="85">
        <v>0.12328767123287671</v>
      </c>
      <c r="BT101" s="85">
        <v>0.1147011308562197</v>
      </c>
      <c r="BU101" s="85">
        <v>0.11702127659574468</v>
      </c>
      <c r="BV101" s="85">
        <v>8.6580086580086577E-2</v>
      </c>
      <c r="BW101" s="85">
        <v>0.11204013377926421</v>
      </c>
      <c r="BX101" s="85">
        <v>0.11159029649595688</v>
      </c>
      <c r="BY101" s="85">
        <v>0.12676056338028169</v>
      </c>
      <c r="BZ101" s="85">
        <v>0.12301587301587301</v>
      </c>
      <c r="CA101" s="85">
        <v>5.4012345679012343E-2</v>
      </c>
      <c r="CB101" s="85">
        <v>0.11267605633802817</v>
      </c>
      <c r="CC101" s="85">
        <v>0.12987012987012986</v>
      </c>
      <c r="CD101" s="85">
        <v>6.8627450980392163E-2</v>
      </c>
      <c r="CE101" s="85">
        <v>0.12820512820512819</v>
      </c>
      <c r="CF101" s="85">
        <v>0.10596026490066225</v>
      </c>
      <c r="CG101" s="85">
        <v>9.9865651589789523E-2</v>
      </c>
      <c r="CH101" s="85">
        <v>6.3063063063063057E-2</v>
      </c>
      <c r="CI101" s="85">
        <v>0.10810810810810811</v>
      </c>
      <c r="CJ101" s="85">
        <v>0.14627659574468085</v>
      </c>
      <c r="CK101" s="85">
        <v>0.12595419847328243</v>
      </c>
      <c r="CL101" s="85">
        <v>0.11867088607594936</v>
      </c>
      <c r="CM101" s="85">
        <v>0.1</v>
      </c>
      <c r="CN101" s="85">
        <v>0.12310606060606061</v>
      </c>
      <c r="CO101" s="85">
        <v>0.11574556830031282</v>
      </c>
      <c r="CP101" s="85">
        <v>0.12987012987012986</v>
      </c>
      <c r="CQ101" s="85">
        <v>9.3186372745490978E-2</v>
      </c>
      <c r="CR101" s="85">
        <v>0.15567282321899736</v>
      </c>
      <c r="CS101" s="85">
        <v>0.13720642768850433</v>
      </c>
      <c r="CT101" s="85">
        <v>0.12013651877133105</v>
      </c>
      <c r="CU101" s="85">
        <v>9.8445595854922283E-2</v>
      </c>
      <c r="CV101" s="85">
        <v>0.1440677966101695</v>
      </c>
      <c r="CW101" s="85">
        <v>0.14191419141914191</v>
      </c>
      <c r="CX101" s="85">
        <v>0.12048192771084337</v>
      </c>
      <c r="CY101" s="85">
        <v>0.12441314553990611</v>
      </c>
      <c r="CZ101" s="85">
        <v>0.13793103448275862</v>
      </c>
      <c r="DA101" s="85">
        <v>0.11571125265392782</v>
      </c>
      <c r="DB101" s="85">
        <v>0.11273486430062631</v>
      </c>
      <c r="DC101" s="85">
        <v>0.12154696132596685</v>
      </c>
      <c r="DD101" s="85">
        <v>0.12411347517730496</v>
      </c>
      <c r="DE101" s="85">
        <v>0.11746156878202602</v>
      </c>
      <c r="DF101" s="85">
        <v>0.13930348258706468</v>
      </c>
      <c r="DG101" s="85">
        <v>0.14285714285714285</v>
      </c>
      <c r="DH101" s="85">
        <v>0.13067784765897975</v>
      </c>
      <c r="DI101" s="85">
        <v>9.9815157116451017E-2</v>
      </c>
      <c r="DJ101" s="85">
        <v>0.1359918200408998</v>
      </c>
      <c r="DK101" s="85">
        <v>0.13555992141453832</v>
      </c>
      <c r="DL101" s="85">
        <v>0.12587570621468927</v>
      </c>
      <c r="DM101" s="85"/>
      <c r="DN101" s="85"/>
      <c r="DO101" s="85">
        <v>0.14721919302071973</v>
      </c>
      <c r="DP101" s="85">
        <v>0.125</v>
      </c>
      <c r="DQ101" s="85">
        <v>0.1623931623931624</v>
      </c>
      <c r="DR101" s="85">
        <v>0.19565217391304349</v>
      </c>
      <c r="DS101" s="85">
        <v>0.14165261382799327</v>
      </c>
      <c r="DT101" s="85">
        <v>0</v>
      </c>
      <c r="DU101" s="85"/>
      <c r="DV101" s="85"/>
      <c r="DW101" s="85">
        <v>0.15</v>
      </c>
      <c r="DX101" s="85">
        <v>0.19471153846153846</v>
      </c>
    </row>
    <row r="102" spans="1:128" s="86" customFormat="1" ht="12">
      <c r="A102" s="84" t="s">
        <v>182</v>
      </c>
      <c r="B102" s="85">
        <v>8.2926829268292687E-2</v>
      </c>
      <c r="C102" s="85">
        <v>0.13333333333333333</v>
      </c>
      <c r="D102" s="85">
        <v>0.16612377850162866</v>
      </c>
      <c r="E102" s="85">
        <v>0.10862619808306709</v>
      </c>
      <c r="F102" s="85">
        <v>0.14335664335664336</v>
      </c>
      <c r="G102" s="85">
        <v>6.8062827225130892E-2</v>
      </c>
      <c r="H102" s="85">
        <v>9.3167701863354033E-2</v>
      </c>
      <c r="I102" s="85">
        <v>0.22844827586206898</v>
      </c>
      <c r="J102" s="85">
        <v>0.1324009324009324</v>
      </c>
      <c r="K102" s="85"/>
      <c r="L102" s="85">
        <v>0.11764705882352941</v>
      </c>
      <c r="M102" s="85">
        <v>8.8235294117647065E-2</v>
      </c>
      <c r="N102" s="85">
        <v>8.3333333333333329E-2</v>
      </c>
      <c r="O102" s="85">
        <v>9.45945945945946E-2</v>
      </c>
      <c r="P102" s="85">
        <v>0.1402439024390244</v>
      </c>
      <c r="Q102" s="85">
        <v>0.13157894736842105</v>
      </c>
      <c r="R102" s="85">
        <v>0.14545454545454545</v>
      </c>
      <c r="S102" s="85">
        <v>0.13869625520110956</v>
      </c>
      <c r="T102" s="85">
        <v>0.24429967426710097</v>
      </c>
      <c r="U102" s="85">
        <v>0.11666666666666667</v>
      </c>
      <c r="V102" s="85">
        <v>0.20843091334894615</v>
      </c>
      <c r="W102" s="85">
        <v>7.6023391812865493E-2</v>
      </c>
      <c r="X102" s="85">
        <v>8.6792452830188674E-2</v>
      </c>
      <c r="Y102" s="85">
        <v>6.9230769230769235E-2</v>
      </c>
      <c r="Z102" s="85">
        <v>0.11304347826086956</v>
      </c>
      <c r="AA102" s="85">
        <v>0.13235294117647059</v>
      </c>
      <c r="AB102" s="85">
        <v>0.10795454545454546</v>
      </c>
      <c r="AC102" s="85">
        <v>9.2972972972972967E-2</v>
      </c>
      <c r="AD102" s="85">
        <v>0.27669902912621358</v>
      </c>
      <c r="AE102" s="85">
        <v>0.1</v>
      </c>
      <c r="AF102" s="85">
        <v>0.17391304347826086</v>
      </c>
      <c r="AG102" s="85">
        <v>0.23606557377049181</v>
      </c>
      <c r="AH102" s="85">
        <v>0.11578947368421053</v>
      </c>
      <c r="AI102" s="85">
        <v>0.19557195571955718</v>
      </c>
      <c r="AJ102" s="85">
        <v>0.10193236714975845</v>
      </c>
      <c r="AK102" s="85">
        <v>0.10526315789473684</v>
      </c>
      <c r="AL102" s="85">
        <v>0.11242603550295859</v>
      </c>
      <c r="AM102" s="85">
        <v>9.0909090909090912E-2</v>
      </c>
      <c r="AN102" s="85">
        <v>0.11788617886178862</v>
      </c>
      <c r="AO102" s="85">
        <v>0.1070559610705596</v>
      </c>
      <c r="AP102" s="85">
        <v>8.0952380952380956E-2</v>
      </c>
      <c r="AQ102" s="85">
        <v>0.15</v>
      </c>
      <c r="AR102" s="85">
        <v>0.12</v>
      </c>
      <c r="AS102" s="85">
        <v>9.6045197740112997E-2</v>
      </c>
      <c r="AT102" s="85">
        <v>0.10051993067590988</v>
      </c>
      <c r="AU102" s="85">
        <v>4.7619047619047616E-2</v>
      </c>
      <c r="AV102" s="85">
        <v>0.23300970873786409</v>
      </c>
      <c r="AW102" s="85">
        <v>0.1793103448275862</v>
      </c>
      <c r="AX102" s="85">
        <v>0.11453744493392071</v>
      </c>
      <c r="AY102" s="85">
        <v>0.10474631751227496</v>
      </c>
      <c r="AZ102" s="85">
        <v>0.10526315789473684</v>
      </c>
      <c r="BA102" s="85">
        <v>0.21296296296296297</v>
      </c>
      <c r="BB102" s="85">
        <v>0.12861136999068035</v>
      </c>
      <c r="BC102" s="85">
        <v>0.10298102981029811</v>
      </c>
      <c r="BD102" s="85">
        <v>0</v>
      </c>
      <c r="BE102" s="85"/>
      <c r="BF102" s="85">
        <v>0.12983425414364641</v>
      </c>
      <c r="BG102" s="85">
        <v>8.943089430894309E-2</v>
      </c>
      <c r="BH102" s="85">
        <v>0.11072664359861592</v>
      </c>
      <c r="BI102" s="85"/>
      <c r="BJ102" s="85"/>
      <c r="BK102" s="85"/>
      <c r="BL102" s="85"/>
      <c r="BM102" s="85"/>
      <c r="BN102" s="85">
        <v>0.20081967213114754</v>
      </c>
      <c r="BO102" s="85">
        <v>0.14583333333333334</v>
      </c>
      <c r="BP102" s="85">
        <v>0.14705882352941177</v>
      </c>
      <c r="BQ102" s="85">
        <v>0.15909090909090909</v>
      </c>
      <c r="BR102" s="85">
        <v>0.16384778012684989</v>
      </c>
      <c r="BS102" s="85">
        <v>0.15503875968992248</v>
      </c>
      <c r="BT102" s="85">
        <v>0.16326530612244897</v>
      </c>
      <c r="BU102" s="85">
        <v>5.2238805970149252E-2</v>
      </c>
      <c r="BV102" s="85">
        <v>8.0459770114942528E-2</v>
      </c>
      <c r="BW102" s="85">
        <v>5.1020408163265307E-2</v>
      </c>
      <c r="BX102" s="85">
        <v>0.106703146374829</v>
      </c>
      <c r="BY102" s="85">
        <v>0.1064516129032258</v>
      </c>
      <c r="BZ102" s="85">
        <v>0.10795454545454546</v>
      </c>
      <c r="CA102" s="85">
        <v>0.11668372569089049</v>
      </c>
      <c r="CB102" s="85">
        <v>7.4906367041198504E-2</v>
      </c>
      <c r="CC102" s="85">
        <v>8.0779944289693595E-2</v>
      </c>
      <c r="CD102" s="85">
        <v>0.15625</v>
      </c>
      <c r="CE102" s="85">
        <v>0.14878048780487804</v>
      </c>
      <c r="CF102" s="85">
        <v>9.9750623441396513E-2</v>
      </c>
      <c r="CG102" s="85">
        <v>0.11212121212121212</v>
      </c>
      <c r="CH102" s="85">
        <v>8.0357142857142863E-2</v>
      </c>
      <c r="CI102" s="85"/>
      <c r="CJ102" s="85">
        <v>0.17408906882591094</v>
      </c>
      <c r="CK102" s="85">
        <v>0.12951167728237792</v>
      </c>
      <c r="CL102" s="85">
        <v>0.11074621419449006</v>
      </c>
      <c r="CM102" s="85">
        <v>0.11005692599620494</v>
      </c>
      <c r="CN102" s="85">
        <v>0.11439973395410709</v>
      </c>
      <c r="CO102" s="85">
        <v>0.10714913051115404</v>
      </c>
      <c r="CP102" s="85">
        <v>9.9074700970435567E-2</v>
      </c>
      <c r="CQ102" s="85">
        <v>9.1517178473700209E-2</v>
      </c>
      <c r="CR102" s="85">
        <v>9.5381526104417677E-2</v>
      </c>
      <c r="CS102" s="85">
        <v>0.10626185958254269</v>
      </c>
      <c r="CT102" s="85">
        <v>0.10243030530169804</v>
      </c>
      <c r="CU102" s="85">
        <v>0.1075</v>
      </c>
      <c r="CV102" s="85">
        <v>0.18</v>
      </c>
      <c r="CW102" s="85">
        <v>0.10658082975679542</v>
      </c>
      <c r="CX102" s="85">
        <v>0.11063829787234042</v>
      </c>
      <c r="CY102" s="85">
        <v>0.11136586963642318</v>
      </c>
      <c r="CZ102" s="85">
        <v>0.13404255319148936</v>
      </c>
      <c r="DA102" s="85">
        <v>6.1728395061728392E-2</v>
      </c>
      <c r="DB102" s="85">
        <v>0.12264995523724262</v>
      </c>
      <c r="DC102" s="85">
        <v>0.14503816793893129</v>
      </c>
      <c r="DD102" s="85">
        <v>0.13494809688581316</v>
      </c>
      <c r="DE102" s="85">
        <v>0.11754133716750539</v>
      </c>
      <c r="DF102" s="85">
        <v>7.5144508670520235E-2</v>
      </c>
      <c r="DG102" s="85">
        <v>0.17189631650750342</v>
      </c>
      <c r="DH102" s="85">
        <v>5.8585858585858588E-2</v>
      </c>
      <c r="DI102" s="85">
        <v>0.1079136690647482</v>
      </c>
      <c r="DJ102" s="85">
        <v>7.0135746606334842E-2</v>
      </c>
      <c r="DK102" s="85">
        <v>0.1408199643493761</v>
      </c>
      <c r="DL102" s="85">
        <v>0.10615199034981906</v>
      </c>
      <c r="DM102" s="85"/>
      <c r="DN102" s="85"/>
      <c r="DO102" s="85"/>
      <c r="DP102" s="85"/>
      <c r="DQ102" s="85"/>
      <c r="DR102" s="85"/>
      <c r="DS102" s="85"/>
      <c r="DT102" s="85"/>
      <c r="DU102" s="85"/>
      <c r="DV102" s="85"/>
      <c r="DW102" s="85"/>
      <c r="DX102" s="85"/>
    </row>
    <row r="103" spans="1:128" s="86" customFormat="1" ht="12">
      <c r="A103" s="84" t="s">
        <v>335</v>
      </c>
      <c r="B103" s="85">
        <v>0.18744625967325881</v>
      </c>
      <c r="C103" s="85">
        <v>0.20816326530612245</v>
      </c>
      <c r="D103" s="85">
        <v>8.2524271844660199E-2</v>
      </c>
      <c r="E103" s="85">
        <v>0.14101904271744725</v>
      </c>
      <c r="F103" s="85">
        <v>0.14624759461193074</v>
      </c>
      <c r="G103" s="85">
        <v>0.16666666666666666</v>
      </c>
      <c r="H103" s="85">
        <v>0.15311004784688995</v>
      </c>
      <c r="I103" s="85">
        <v>8.0882352941176475E-2</v>
      </c>
      <c r="J103" s="85">
        <v>0.15585168018539977</v>
      </c>
      <c r="K103" s="85">
        <v>0</v>
      </c>
      <c r="L103" s="85">
        <v>0</v>
      </c>
      <c r="M103" s="85">
        <v>5.5555555555555552E-2</v>
      </c>
      <c r="N103" s="85">
        <v>0</v>
      </c>
      <c r="O103" s="85">
        <v>3.8461538461538464E-2</v>
      </c>
      <c r="P103" s="85">
        <v>0.33333333333333331</v>
      </c>
      <c r="Q103" s="85">
        <v>0.11764705882352941</v>
      </c>
      <c r="R103" s="85">
        <v>0.48648648648648651</v>
      </c>
      <c r="S103" s="85">
        <v>0.36842105263157893</v>
      </c>
      <c r="T103" s="85">
        <v>0</v>
      </c>
      <c r="U103" s="85">
        <v>7.3059360730593603E-2</v>
      </c>
      <c r="V103" s="85">
        <v>7.1111111111111111E-2</v>
      </c>
      <c r="W103" s="85">
        <v>8.771929824561403E-2</v>
      </c>
      <c r="X103" s="85">
        <v>0.13333333333333333</v>
      </c>
      <c r="Y103" s="85">
        <v>0</v>
      </c>
      <c r="Z103" s="85">
        <v>0.2</v>
      </c>
      <c r="AA103" s="85">
        <v>0</v>
      </c>
      <c r="AB103" s="85">
        <v>0.21794871794871795</v>
      </c>
      <c r="AC103" s="85">
        <v>0.15428571428571428</v>
      </c>
      <c r="AD103" s="85">
        <v>0.13636363636363635</v>
      </c>
      <c r="AE103" s="85">
        <v>0.40329218106995884</v>
      </c>
      <c r="AF103" s="85">
        <v>0.33333333333333331</v>
      </c>
      <c r="AG103" s="85">
        <v>0.38059701492537312</v>
      </c>
      <c r="AH103" s="85">
        <v>0.13229571984435798</v>
      </c>
      <c r="AI103" s="85">
        <v>0.8666666666666667</v>
      </c>
      <c r="AJ103" s="85">
        <v>6.25E-2</v>
      </c>
      <c r="AK103" s="85">
        <v>0.50980392156862742</v>
      </c>
      <c r="AL103" s="85">
        <v>0.23783783783783785</v>
      </c>
      <c r="AM103" s="85">
        <v>0.41142857142857142</v>
      </c>
      <c r="AN103" s="85">
        <v>0.39095744680851063</v>
      </c>
      <c r="AO103" s="85">
        <v>0.40082644628099173</v>
      </c>
      <c r="AP103" s="85">
        <v>0.22510822510822512</v>
      </c>
      <c r="AQ103" s="85">
        <v>0.1</v>
      </c>
      <c r="AR103" s="85">
        <v>3.3333333333333333E-2</v>
      </c>
      <c r="AS103" s="85">
        <v>0.13333333333333333</v>
      </c>
      <c r="AT103" s="85">
        <v>0.16620498614958448</v>
      </c>
      <c r="AU103" s="85">
        <v>0.13703484937979918</v>
      </c>
      <c r="AV103" s="85">
        <v>0.19902265659706797</v>
      </c>
      <c r="AW103" s="85">
        <v>0.17241379310344829</v>
      </c>
      <c r="AX103" s="85">
        <v>0.17721518987341772</v>
      </c>
      <c r="AY103" s="85">
        <v>0</v>
      </c>
      <c r="AZ103" s="85">
        <v>0.625</v>
      </c>
      <c r="BA103" s="85">
        <v>0.70588235294117652</v>
      </c>
      <c r="BB103" s="85">
        <v>0.30508474576271188</v>
      </c>
      <c r="BC103" s="85">
        <v>0.26041666666666669</v>
      </c>
      <c r="BD103" s="85">
        <v>0.24135393671817512</v>
      </c>
      <c r="BE103" s="85">
        <v>0.18181818181818182</v>
      </c>
      <c r="BF103" s="85">
        <v>0.34408602150537637</v>
      </c>
      <c r="BG103" s="85">
        <v>0.26923076923076922</v>
      </c>
      <c r="BH103" s="85">
        <v>0.24881796690307328</v>
      </c>
      <c r="BI103" s="85">
        <v>0.16129032258064516</v>
      </c>
      <c r="BJ103" s="85">
        <v>3.482587064676617E-2</v>
      </c>
      <c r="BK103" s="85">
        <v>0.25919117647058826</v>
      </c>
      <c r="BL103" s="85">
        <v>0.49</v>
      </c>
      <c r="BM103" s="85">
        <v>0.222</v>
      </c>
      <c r="BN103" s="85">
        <v>2.1739130434782608E-2</v>
      </c>
      <c r="BO103" s="85">
        <v>0</v>
      </c>
      <c r="BP103" s="85">
        <v>0.13513513513513514</v>
      </c>
      <c r="BQ103" s="85">
        <v>0.36046511627906974</v>
      </c>
      <c r="BR103" s="85">
        <v>0.1455223880597015</v>
      </c>
      <c r="BS103" s="85">
        <v>0</v>
      </c>
      <c r="BT103" s="85">
        <v>3.1746031746031744E-2</v>
      </c>
      <c r="BU103" s="85"/>
      <c r="BV103" s="85">
        <v>0</v>
      </c>
      <c r="BW103" s="85">
        <v>0.3188405797101449</v>
      </c>
      <c r="BX103" s="85">
        <v>0.17647058823529413</v>
      </c>
      <c r="BY103" s="85"/>
      <c r="BZ103" s="85">
        <v>0</v>
      </c>
      <c r="CA103" s="85">
        <v>0.12903225806451613</v>
      </c>
      <c r="CB103" s="85">
        <v>0</v>
      </c>
      <c r="CC103" s="85">
        <v>0.5</v>
      </c>
      <c r="CD103" s="85">
        <v>0.31147540983606559</v>
      </c>
      <c r="CE103" s="85">
        <v>0.14285714285714285</v>
      </c>
      <c r="CF103" s="85">
        <v>0.23711340206185566</v>
      </c>
      <c r="CG103" s="85">
        <v>0.19662921348314608</v>
      </c>
      <c r="CH103" s="85">
        <v>0.2</v>
      </c>
      <c r="CI103" s="85">
        <v>0</v>
      </c>
      <c r="CJ103" s="85">
        <v>0.62790697674418605</v>
      </c>
      <c r="CK103" s="85">
        <v>0.56000000000000005</v>
      </c>
      <c r="CL103" s="85">
        <v>0.11494252873563218</v>
      </c>
      <c r="CM103" s="85">
        <v>0.14285714285714285</v>
      </c>
      <c r="CN103" s="85">
        <v>0.45283018867924529</v>
      </c>
      <c r="CO103" s="85">
        <v>0.1076923076923077</v>
      </c>
      <c r="CP103" s="85">
        <v>7.8947368421052627E-2</v>
      </c>
      <c r="CQ103" s="85">
        <v>0.32625318606627018</v>
      </c>
      <c r="CR103" s="85">
        <v>0.49714285714285716</v>
      </c>
      <c r="CS103" s="85">
        <v>0.47916666666666669</v>
      </c>
      <c r="CT103" s="85">
        <v>0.31575898030127464</v>
      </c>
      <c r="CU103" s="85">
        <v>0</v>
      </c>
      <c r="CV103" s="85">
        <v>0</v>
      </c>
      <c r="CW103" s="85"/>
      <c r="CX103" s="85">
        <v>0.14145383104125736</v>
      </c>
      <c r="CY103" s="85">
        <v>0.14035087719298245</v>
      </c>
      <c r="CZ103" s="85">
        <v>0.55555555555555558</v>
      </c>
      <c r="DA103" s="85">
        <v>0.1</v>
      </c>
      <c r="DB103" s="85">
        <v>4.3478260869565216E-2</v>
      </c>
      <c r="DC103" s="85"/>
      <c r="DD103" s="85">
        <v>0</v>
      </c>
      <c r="DE103" s="85">
        <v>0.14285714285714285</v>
      </c>
      <c r="DF103" s="85">
        <v>0.25</v>
      </c>
      <c r="DG103" s="85">
        <v>0.5</v>
      </c>
      <c r="DH103" s="85">
        <v>0.24675324675324675</v>
      </c>
      <c r="DI103" s="85">
        <v>0.19133574007220217</v>
      </c>
      <c r="DJ103" s="85">
        <v>0.17791411042944785</v>
      </c>
      <c r="DK103" s="85">
        <v>0.22480620155038761</v>
      </c>
      <c r="DL103" s="85">
        <v>0.19427402862985685</v>
      </c>
      <c r="DM103" s="85">
        <v>0.33333333333333331</v>
      </c>
      <c r="DN103" s="85">
        <v>0.5</v>
      </c>
      <c r="DO103" s="85">
        <v>0.375</v>
      </c>
      <c r="DP103" s="85">
        <v>0.33333333333333331</v>
      </c>
      <c r="DQ103" s="85">
        <v>0.33791523482245134</v>
      </c>
      <c r="DR103" s="85">
        <v>0</v>
      </c>
      <c r="DS103" s="85">
        <v>0</v>
      </c>
      <c r="DT103" s="85">
        <v>0</v>
      </c>
      <c r="DU103" s="85">
        <v>0.5</v>
      </c>
      <c r="DV103" s="85"/>
      <c r="DW103" s="85"/>
      <c r="DX103" s="85">
        <v>0</v>
      </c>
    </row>
    <row r="104" spans="1:128" s="86" customFormat="1" ht="12">
      <c r="A104" s="84" t="s">
        <v>234</v>
      </c>
      <c r="B104" s="85">
        <v>0.1901639344262295</v>
      </c>
      <c r="C104" s="85">
        <v>0.30303030303030304</v>
      </c>
      <c r="D104" s="85">
        <v>0.20694645441389292</v>
      </c>
      <c r="E104" s="85">
        <v>0.22996515679442509</v>
      </c>
      <c r="F104" s="85">
        <v>0.21186440677966101</v>
      </c>
      <c r="G104" s="85">
        <v>0.17721518987341772</v>
      </c>
      <c r="H104" s="85">
        <v>0.12972972972972974</v>
      </c>
      <c r="I104" s="85">
        <v>6.6666666666666666E-2</v>
      </c>
      <c r="J104" s="85">
        <v>0.20754716981132076</v>
      </c>
      <c r="K104" s="85"/>
      <c r="L104" s="85">
        <v>3.2258064516129031E-2</v>
      </c>
      <c r="M104" s="85">
        <v>0</v>
      </c>
      <c r="N104" s="85">
        <v>0.21428571428571427</v>
      </c>
      <c r="O104" s="85">
        <v>6.3492063492063489E-2</v>
      </c>
      <c r="P104" s="85">
        <v>0</v>
      </c>
      <c r="Q104" s="85">
        <v>0.2</v>
      </c>
      <c r="R104" s="85">
        <v>0.11538461538461539</v>
      </c>
      <c r="S104" s="85">
        <v>0.16101694915254236</v>
      </c>
      <c r="T104" s="85">
        <v>0.43944636678200694</v>
      </c>
      <c r="U104" s="85">
        <v>0.17543859649122806</v>
      </c>
      <c r="V104" s="85">
        <v>0.36476426799007444</v>
      </c>
      <c r="W104" s="85">
        <v>0.11764705882352941</v>
      </c>
      <c r="X104" s="85"/>
      <c r="Y104" s="85"/>
      <c r="Z104" s="85">
        <v>0.44642857142857145</v>
      </c>
      <c r="AA104" s="85"/>
      <c r="AB104" s="85">
        <v>0.20895522388059701</v>
      </c>
      <c r="AC104" s="85">
        <v>0.29285714285714287</v>
      </c>
      <c r="AD104" s="85"/>
      <c r="AE104" s="85"/>
      <c r="AF104" s="85">
        <v>5.2631578947368418E-2</v>
      </c>
      <c r="AG104" s="85">
        <v>5.2631578947368418E-2</v>
      </c>
      <c r="AH104" s="85">
        <v>8.3333333333333329E-2</v>
      </c>
      <c r="AI104" s="85"/>
      <c r="AJ104" s="85"/>
      <c r="AK104" s="85"/>
      <c r="AL104" s="85">
        <v>8.3333333333333329E-2</v>
      </c>
      <c r="AM104" s="85">
        <v>0.32367149758454106</v>
      </c>
      <c r="AN104" s="85">
        <v>0.49961919268849964</v>
      </c>
      <c r="AO104" s="85">
        <v>0.47565789473684211</v>
      </c>
      <c r="AP104" s="85">
        <v>0.30434782608695654</v>
      </c>
      <c r="AQ104" s="85">
        <v>0.27848101265822783</v>
      </c>
      <c r="AR104" s="85">
        <v>0.33333333333333331</v>
      </c>
      <c r="AS104" s="85">
        <v>0.30769230769230771</v>
      </c>
      <c r="AT104" s="85">
        <v>0.30654761904761907</v>
      </c>
      <c r="AU104" s="85">
        <v>0.24444444444444444</v>
      </c>
      <c r="AV104" s="85">
        <v>0.25247524752475248</v>
      </c>
      <c r="AW104" s="85">
        <v>0.24960254372019078</v>
      </c>
      <c r="AX104" s="85">
        <v>0.10256410256410256</v>
      </c>
      <c r="AY104" s="85">
        <v>0.22857142857142856</v>
      </c>
      <c r="AZ104" s="85">
        <v>0.3</v>
      </c>
      <c r="BA104" s="85">
        <v>9.5238095238095233E-2</v>
      </c>
      <c r="BB104" s="85">
        <v>0.17391304347826086</v>
      </c>
      <c r="BC104" s="85">
        <v>0.13274336283185842</v>
      </c>
      <c r="BD104" s="85">
        <v>0.4</v>
      </c>
      <c r="BE104" s="85">
        <v>0.1</v>
      </c>
      <c r="BF104" s="85">
        <v>0.2661290322580645</v>
      </c>
      <c r="BG104" s="85">
        <v>0.16666666666666666</v>
      </c>
      <c r="BH104" s="85">
        <v>0.18577981651376146</v>
      </c>
      <c r="BI104" s="85">
        <v>0.26530612244897961</v>
      </c>
      <c r="BJ104" s="85">
        <v>0.24202127659574468</v>
      </c>
      <c r="BK104" s="85">
        <v>0.25274725274725274</v>
      </c>
      <c r="BL104" s="85">
        <v>0.35361216730038025</v>
      </c>
      <c r="BM104" s="85">
        <v>0.2805017103762828</v>
      </c>
      <c r="BN104" s="85">
        <v>0.10227272727272728</v>
      </c>
      <c r="BO104" s="85">
        <v>0</v>
      </c>
      <c r="BP104" s="85">
        <v>0.31176470588235294</v>
      </c>
      <c r="BQ104" s="85">
        <v>0.30158730158730157</v>
      </c>
      <c r="BR104" s="85">
        <v>0.22946175637393768</v>
      </c>
      <c r="BS104" s="85"/>
      <c r="BT104" s="85">
        <v>0.21478060046189376</v>
      </c>
      <c r="BU104" s="85"/>
      <c r="BV104" s="85"/>
      <c r="BW104" s="85">
        <v>0.25</v>
      </c>
      <c r="BX104" s="85">
        <v>0.21775898520084566</v>
      </c>
      <c r="BY104" s="85">
        <v>0.28125</v>
      </c>
      <c r="BZ104" s="85">
        <v>0.3</v>
      </c>
      <c r="CA104" s="85">
        <v>0.32670454545454547</v>
      </c>
      <c r="CB104" s="85">
        <v>0.12</v>
      </c>
      <c r="CC104" s="85"/>
      <c r="CD104" s="85"/>
      <c r="CE104" s="85">
        <v>0.29268292682926828</v>
      </c>
      <c r="CF104" s="85">
        <v>0.65909090909090906</v>
      </c>
      <c r="CG104" s="85">
        <v>0.33852140077821014</v>
      </c>
      <c r="CH104" s="85">
        <v>0.15789473684210525</v>
      </c>
      <c r="CI104" s="85"/>
      <c r="CJ104" s="85">
        <v>0.2</v>
      </c>
      <c r="CK104" s="85">
        <v>0.17241379310344829</v>
      </c>
      <c r="CL104" s="85">
        <v>0.33333333333333331</v>
      </c>
      <c r="CM104" s="85">
        <v>0.13043478260869565</v>
      </c>
      <c r="CN104" s="85"/>
      <c r="CO104" s="85">
        <v>0.42447916666666669</v>
      </c>
      <c r="CP104" s="85">
        <v>0.45454545454545453</v>
      </c>
      <c r="CQ104" s="85">
        <v>7.6271186440677971E-2</v>
      </c>
      <c r="CR104" s="85">
        <v>0.31007751937984496</v>
      </c>
      <c r="CS104" s="85">
        <v>0.20809248554913296</v>
      </c>
      <c r="CT104" s="85">
        <v>0.31648351648351647</v>
      </c>
      <c r="CU104" s="85">
        <v>0.2857142857142857</v>
      </c>
      <c r="CV104" s="85">
        <v>9.0909090909090912E-2</v>
      </c>
      <c r="CW104" s="85"/>
      <c r="CX104" s="85">
        <v>0.23287671232876711</v>
      </c>
      <c r="CY104" s="85">
        <v>0.22784810126582278</v>
      </c>
      <c r="CZ104" s="85">
        <v>0</v>
      </c>
      <c r="DA104" s="85">
        <v>0.3888888888888889</v>
      </c>
      <c r="DB104" s="85">
        <v>0.1409090909090909</v>
      </c>
      <c r="DC104" s="85"/>
      <c r="DD104" s="85">
        <v>9.7826086956521743E-2</v>
      </c>
      <c r="DE104" s="85">
        <v>0.13390313390313391</v>
      </c>
      <c r="DF104" s="85">
        <v>0.42857142857142855</v>
      </c>
      <c r="DG104" s="85">
        <v>0.3</v>
      </c>
      <c r="DH104" s="85">
        <v>0.23849056603773586</v>
      </c>
      <c r="DI104" s="85">
        <v>0.18604651162790697</v>
      </c>
      <c r="DJ104" s="85">
        <v>6.7961165048543687E-2</v>
      </c>
      <c r="DK104" s="85">
        <v>0.26666666666666666</v>
      </c>
      <c r="DL104" s="85">
        <v>0.20733532934131738</v>
      </c>
      <c r="DM104" s="85">
        <v>0.26666666666666666</v>
      </c>
      <c r="DN104" s="85"/>
      <c r="DO104" s="85">
        <v>0.26666666666666666</v>
      </c>
      <c r="DP104" s="85">
        <v>0.14285714285714285</v>
      </c>
      <c r="DQ104" s="85">
        <v>0.24074074074074073</v>
      </c>
      <c r="DR104" s="85">
        <v>0.1111111111111111</v>
      </c>
      <c r="DS104" s="85">
        <v>0.16988416988416988</v>
      </c>
      <c r="DT104" s="85"/>
      <c r="DU104" s="85"/>
      <c r="DV104" s="85"/>
      <c r="DW104" s="85"/>
      <c r="DX104" s="85">
        <v>0.25190839694656486</v>
      </c>
    </row>
    <row r="105" spans="1:128" s="86" customFormat="1" ht="12">
      <c r="A105" s="84" t="s">
        <v>248</v>
      </c>
      <c r="B105" s="85">
        <v>0.25561426684280053</v>
      </c>
      <c r="C105" s="85">
        <v>0.27765237020316025</v>
      </c>
      <c r="D105" s="85">
        <v>0.27765607886089816</v>
      </c>
      <c r="E105" s="85">
        <v>0.19708288865172535</v>
      </c>
      <c r="F105" s="85">
        <v>0.19384184744576627</v>
      </c>
      <c r="G105" s="85">
        <v>0.21225577264653642</v>
      </c>
      <c r="H105" s="85">
        <v>0.24049331963001028</v>
      </c>
      <c r="I105" s="85">
        <v>0.22232916265640038</v>
      </c>
      <c r="J105" s="85">
        <v>0.23436489109337935</v>
      </c>
      <c r="K105" s="85">
        <v>0.24324324324324326</v>
      </c>
      <c r="L105" s="85">
        <v>0.17315436241610738</v>
      </c>
      <c r="M105" s="85">
        <v>0.22344689378757515</v>
      </c>
      <c r="N105" s="85">
        <v>0.3235294117647059</v>
      </c>
      <c r="O105" s="85">
        <v>0.20583468395461912</v>
      </c>
      <c r="P105" s="85">
        <v>0.18996415770609318</v>
      </c>
      <c r="Q105" s="85">
        <v>0.26724137931034481</v>
      </c>
      <c r="R105" s="85">
        <v>0.22528363047001621</v>
      </c>
      <c r="S105" s="85">
        <v>0.23946135831381732</v>
      </c>
      <c r="T105" s="85">
        <v>0.32718894009216593</v>
      </c>
      <c r="U105" s="85">
        <v>0.24054373522458627</v>
      </c>
      <c r="V105" s="85">
        <v>0.25039287585123099</v>
      </c>
      <c r="W105" s="85">
        <v>0.24603174603174602</v>
      </c>
      <c r="X105" s="85">
        <v>0.22077922077922077</v>
      </c>
      <c r="Y105" s="85">
        <v>0.17857142857142858</v>
      </c>
      <c r="Z105" s="85">
        <v>0.29249011857707508</v>
      </c>
      <c r="AA105" s="85">
        <v>0.23529411764705882</v>
      </c>
      <c r="AB105" s="85">
        <v>0.3073170731707317</v>
      </c>
      <c r="AC105" s="85">
        <v>0.27835051546391754</v>
      </c>
      <c r="AD105" s="85">
        <v>0.20368239355581128</v>
      </c>
      <c r="AE105" s="85">
        <v>0.4419642857142857</v>
      </c>
      <c r="AF105" s="85">
        <v>0.23711340206185566</v>
      </c>
      <c r="AG105" s="85">
        <v>0.28147100424328148</v>
      </c>
      <c r="AH105" s="85">
        <v>0.3084648493543759</v>
      </c>
      <c r="AI105" s="85">
        <v>0.14516129032258066</v>
      </c>
      <c r="AJ105" s="85">
        <v>0.18738404452690166</v>
      </c>
      <c r="AK105" s="85">
        <v>0.13636363636363635</v>
      </c>
      <c r="AL105" s="85">
        <v>0.2466467958271237</v>
      </c>
      <c r="AM105" s="85">
        <v>0.28612303290414881</v>
      </c>
      <c r="AN105" s="85">
        <v>0.34485094850948511</v>
      </c>
      <c r="AO105" s="85">
        <v>0.29491078669910786</v>
      </c>
      <c r="AP105" s="85">
        <v>0.34685165421558162</v>
      </c>
      <c r="AQ105" s="85">
        <v>0.28125</v>
      </c>
      <c r="AR105" s="85">
        <v>0.17385620915032679</v>
      </c>
      <c r="AS105" s="85">
        <v>0.26938775510204083</v>
      </c>
      <c r="AT105" s="85">
        <v>0.3068211068211068</v>
      </c>
      <c r="AU105" s="85">
        <v>0.33373786407766992</v>
      </c>
      <c r="AV105" s="85">
        <v>0.3619047619047619</v>
      </c>
      <c r="AW105" s="85">
        <v>0.33825776872134489</v>
      </c>
      <c r="AX105" s="85">
        <v>0.22697368421052633</v>
      </c>
      <c r="AY105" s="85">
        <v>0.22413793103448276</v>
      </c>
      <c r="AZ105" s="85">
        <v>0.22522522522522523</v>
      </c>
      <c r="BA105" s="85">
        <v>0.11666666666666667</v>
      </c>
      <c r="BB105" s="85">
        <v>0.20585161964472309</v>
      </c>
      <c r="BC105" s="85">
        <v>0.30222416048844308</v>
      </c>
      <c r="BD105" s="85">
        <v>0.16054564533053514</v>
      </c>
      <c r="BE105" s="85">
        <v>0.2</v>
      </c>
      <c r="BF105" s="85">
        <v>0.21348314606741572</v>
      </c>
      <c r="BG105" s="85">
        <v>0.21374045801526717</v>
      </c>
      <c r="BH105" s="85">
        <v>0.2552197802197802</v>
      </c>
      <c r="BI105" s="85">
        <v>0.2208398133748056</v>
      </c>
      <c r="BJ105" s="85">
        <v>0.18127608825283245</v>
      </c>
      <c r="BK105" s="85">
        <v>0.23475783475783477</v>
      </c>
      <c r="BL105" s="85">
        <v>0.21810250817884405</v>
      </c>
      <c r="BM105" s="85">
        <v>0.21193910256410256</v>
      </c>
      <c r="BN105" s="85">
        <v>0.18518518518518517</v>
      </c>
      <c r="BO105" s="85">
        <v>0.24017957351290684</v>
      </c>
      <c r="BP105" s="85">
        <v>0.21323529411764705</v>
      </c>
      <c r="BQ105" s="85">
        <v>0.29082125603864734</v>
      </c>
      <c r="BR105" s="85">
        <v>0.25809352517985612</v>
      </c>
      <c r="BS105" s="85">
        <v>0.14492753623188406</v>
      </c>
      <c r="BT105" s="85">
        <v>0.26236881559220387</v>
      </c>
      <c r="BU105" s="85">
        <v>0.17346938775510204</v>
      </c>
      <c r="BV105" s="85">
        <v>0.18055555555555555</v>
      </c>
      <c r="BW105" s="85">
        <v>0.27397260273972601</v>
      </c>
      <c r="BX105" s="85">
        <v>0.25853775853775851</v>
      </c>
      <c r="BY105" s="85">
        <v>0.30434782608695654</v>
      </c>
      <c r="BZ105" s="85">
        <v>0.35</v>
      </c>
      <c r="CA105" s="85">
        <v>0.27062984169754128</v>
      </c>
      <c r="CB105" s="85">
        <v>0.32608695652173914</v>
      </c>
      <c r="CC105" s="85">
        <v>0.1891891891891892</v>
      </c>
      <c r="CD105" s="85">
        <v>0.18796992481203006</v>
      </c>
      <c r="CE105" s="85">
        <v>0.26829268292682928</v>
      </c>
      <c r="CF105" s="85">
        <v>0.14814814814814814</v>
      </c>
      <c r="CG105" s="85">
        <v>0.26741311618438274</v>
      </c>
      <c r="CH105" s="85">
        <v>0.2109375</v>
      </c>
      <c r="CI105" s="85">
        <v>0.2</v>
      </c>
      <c r="CJ105" s="85">
        <v>0.16637781629116119</v>
      </c>
      <c r="CK105" s="85">
        <v>0.18076477404403243</v>
      </c>
      <c r="CL105" s="85">
        <v>0.24066390041493776</v>
      </c>
      <c r="CM105" s="85">
        <v>0.35766423357664234</v>
      </c>
      <c r="CN105" s="85">
        <v>0.28671328671328672</v>
      </c>
      <c r="CO105" s="85">
        <v>0.30675029868578257</v>
      </c>
      <c r="CP105" s="85">
        <v>0.20065789473684212</v>
      </c>
      <c r="CQ105" s="85">
        <v>0.27757024524930973</v>
      </c>
      <c r="CR105" s="85">
        <v>0.26943005181347152</v>
      </c>
      <c r="CS105" s="85">
        <v>0.19407894736842105</v>
      </c>
      <c r="CT105" s="85">
        <v>0.27993372285689372</v>
      </c>
      <c r="CU105" s="85">
        <v>0.17972350230414746</v>
      </c>
      <c r="CV105" s="85">
        <v>0.21428571428571427</v>
      </c>
      <c r="CW105" s="85">
        <v>0.15789473684210525</v>
      </c>
      <c r="CX105" s="85">
        <v>0.20233139050791007</v>
      </c>
      <c r="CY105" s="85">
        <v>0.19534883720930232</v>
      </c>
      <c r="CZ105" s="85">
        <v>0.26315789473684209</v>
      </c>
      <c r="DA105" s="85">
        <v>0.30971659919028338</v>
      </c>
      <c r="DB105" s="85">
        <v>0.29644533869885981</v>
      </c>
      <c r="DC105" s="85">
        <v>0.26666666666666666</v>
      </c>
      <c r="DD105" s="85">
        <v>0.14285714285714285</v>
      </c>
      <c r="DE105" s="85">
        <v>0.2923572744014733</v>
      </c>
      <c r="DF105" s="85">
        <v>0.18571428571428572</v>
      </c>
      <c r="DG105" s="85">
        <v>0.25423728813559321</v>
      </c>
      <c r="DH105" s="85">
        <v>0.25054945054945055</v>
      </c>
      <c r="DI105" s="85">
        <v>0.25602557796360059</v>
      </c>
      <c r="DJ105" s="85">
        <v>0.17490494296577946</v>
      </c>
      <c r="DK105" s="85">
        <v>0.44656488549618323</v>
      </c>
      <c r="DL105" s="85">
        <v>0.26359832635983266</v>
      </c>
      <c r="DM105" s="85"/>
      <c r="DN105" s="85"/>
      <c r="DO105" s="85">
        <v>0.24324324324324326</v>
      </c>
      <c r="DP105" s="85">
        <v>0.26056338028169013</v>
      </c>
      <c r="DQ105" s="85">
        <v>0.32989690721649484</v>
      </c>
      <c r="DR105" s="85">
        <v>0.66666666666666663</v>
      </c>
      <c r="DS105" s="85">
        <v>0.3575757575757576</v>
      </c>
      <c r="DT105" s="85"/>
      <c r="DU105" s="85">
        <v>0.2</v>
      </c>
      <c r="DV105" s="85"/>
      <c r="DW105" s="85">
        <v>0</v>
      </c>
      <c r="DX105" s="85">
        <v>0.33333333333333331</v>
      </c>
    </row>
    <row r="106" spans="1:128" s="86" customFormat="1" ht="12">
      <c r="A106" s="84" t="s">
        <v>246</v>
      </c>
      <c r="B106" s="85">
        <v>0.26017874875868918</v>
      </c>
      <c r="C106" s="85">
        <v>0.28504672897196259</v>
      </c>
      <c r="D106" s="85">
        <v>0.36363636363636365</v>
      </c>
      <c r="E106" s="85">
        <v>0.26143790849673204</v>
      </c>
      <c r="F106" s="85">
        <v>0.33249051833122628</v>
      </c>
      <c r="G106" s="85">
        <v>0.2361111111111111</v>
      </c>
      <c r="H106" s="85">
        <v>0.30198019801980197</v>
      </c>
      <c r="I106" s="85">
        <v>0.3</v>
      </c>
      <c r="J106" s="85">
        <v>0.29614604462474647</v>
      </c>
      <c r="K106" s="85">
        <v>0.35897435897435898</v>
      </c>
      <c r="L106" s="85">
        <v>0.37931034482758619</v>
      </c>
      <c r="M106" s="85">
        <v>0.31775700934579437</v>
      </c>
      <c r="N106" s="85">
        <v>0.2967032967032967</v>
      </c>
      <c r="O106" s="85">
        <v>0.3287981859410431</v>
      </c>
      <c r="P106" s="85">
        <v>0.30851063829787234</v>
      </c>
      <c r="Q106" s="85">
        <v>0.25378787878787878</v>
      </c>
      <c r="R106" s="85">
        <v>0.38686131386861317</v>
      </c>
      <c r="S106" s="85">
        <v>0.33159947984395316</v>
      </c>
      <c r="T106" s="85">
        <v>0.39583333333333331</v>
      </c>
      <c r="U106" s="85">
        <v>0.26143790849673204</v>
      </c>
      <c r="V106" s="85">
        <v>0.29353233830845771</v>
      </c>
      <c r="W106" s="85">
        <v>0.44186046511627908</v>
      </c>
      <c r="X106" s="85">
        <v>0.1744186046511628</v>
      </c>
      <c r="Y106" s="85">
        <v>0.31707317073170732</v>
      </c>
      <c r="Z106" s="85">
        <v>0.25490196078431371</v>
      </c>
      <c r="AA106" s="85">
        <v>0.22764227642276422</v>
      </c>
      <c r="AB106" s="85">
        <v>0.22839506172839505</v>
      </c>
      <c r="AC106" s="85">
        <v>0.2488619119878604</v>
      </c>
      <c r="AD106" s="85">
        <v>0.39</v>
      </c>
      <c r="AE106" s="85">
        <v>0.30769230769230771</v>
      </c>
      <c r="AF106" s="85">
        <v>0.23809523809523808</v>
      </c>
      <c r="AG106" s="85">
        <v>0.35820895522388058</v>
      </c>
      <c r="AH106" s="85">
        <v>0.36180904522613067</v>
      </c>
      <c r="AI106" s="85">
        <v>0.30735930735930733</v>
      </c>
      <c r="AJ106" s="85">
        <v>0.29743589743589743</v>
      </c>
      <c r="AK106" s="85">
        <v>0.44141689373297005</v>
      </c>
      <c r="AL106" s="85">
        <v>0.36523929471032746</v>
      </c>
      <c r="AM106" s="85">
        <v>0.29130087789305664</v>
      </c>
      <c r="AN106" s="85">
        <v>0.28364389233954451</v>
      </c>
      <c r="AO106" s="85">
        <v>0.28917050691244239</v>
      </c>
      <c r="AP106" s="85">
        <v>0.36390532544378701</v>
      </c>
      <c r="AQ106" s="85">
        <v>0.40520446096654272</v>
      </c>
      <c r="AR106" s="85">
        <v>0.34876543209876543</v>
      </c>
      <c r="AS106" s="85">
        <v>0.35714285714285715</v>
      </c>
      <c r="AT106" s="85">
        <v>0.36446331109763491</v>
      </c>
      <c r="AU106" s="85">
        <v>0.24786324786324787</v>
      </c>
      <c r="AV106" s="85">
        <v>0.22943722943722944</v>
      </c>
      <c r="AW106" s="85">
        <v>0.23870967741935484</v>
      </c>
      <c r="AX106" s="85">
        <v>0.37788018433179721</v>
      </c>
      <c r="AY106" s="85">
        <v>0.30526315789473685</v>
      </c>
      <c r="AZ106" s="85">
        <v>0.39655172413793105</v>
      </c>
      <c r="BA106" s="85">
        <v>0.32727272727272727</v>
      </c>
      <c r="BB106" s="85">
        <v>0.35764705882352943</v>
      </c>
      <c r="BC106" s="85">
        <v>0.26428571428571429</v>
      </c>
      <c r="BD106" s="85">
        <v>0.33846153846153848</v>
      </c>
      <c r="BE106" s="85">
        <v>0.31818181818181818</v>
      </c>
      <c r="BF106" s="85">
        <v>0.31638418079096048</v>
      </c>
      <c r="BG106" s="85">
        <v>0.17073170731707318</v>
      </c>
      <c r="BH106" s="85">
        <v>0.28773168578993824</v>
      </c>
      <c r="BI106" s="85">
        <v>0.36015325670498083</v>
      </c>
      <c r="BJ106" s="85">
        <v>0.26315789473684209</v>
      </c>
      <c r="BK106" s="85">
        <v>0.25096525096525096</v>
      </c>
      <c r="BL106" s="85">
        <v>0.22171945701357465</v>
      </c>
      <c r="BM106" s="85">
        <v>0.27495462794918329</v>
      </c>
      <c r="BN106" s="85">
        <v>0.23931623931623933</v>
      </c>
      <c r="BO106" s="85">
        <v>0.31182795698924731</v>
      </c>
      <c r="BP106" s="85">
        <v>0.22093023255813954</v>
      </c>
      <c r="BQ106" s="85">
        <v>0.22651933701657459</v>
      </c>
      <c r="BR106" s="85">
        <v>0.256140350877193</v>
      </c>
      <c r="BS106" s="85">
        <v>0.30097087378640774</v>
      </c>
      <c r="BT106" s="85">
        <v>0.28397212543554007</v>
      </c>
      <c r="BU106" s="85">
        <v>0.40909090909090912</v>
      </c>
      <c r="BV106" s="85">
        <v>0.2</v>
      </c>
      <c r="BW106" s="85">
        <v>0.30769230769230771</v>
      </c>
      <c r="BX106" s="85">
        <v>0.306948109058927</v>
      </c>
      <c r="BY106" s="85">
        <v>0.43902439024390244</v>
      </c>
      <c r="BZ106" s="85">
        <v>0.330188679245283</v>
      </c>
      <c r="CA106" s="85">
        <v>0.25211505922165822</v>
      </c>
      <c r="CB106" s="85">
        <v>0.23404255319148937</v>
      </c>
      <c r="CC106" s="85">
        <v>0.28205128205128205</v>
      </c>
      <c r="CD106" s="85">
        <v>0.15384615384615385</v>
      </c>
      <c r="CE106" s="85">
        <v>0.29230769230769232</v>
      </c>
      <c r="CF106" s="85">
        <v>0.16666666666666666</v>
      </c>
      <c r="CG106" s="85">
        <v>0.26929824561403509</v>
      </c>
      <c r="CH106" s="85">
        <v>0.30434782608695654</v>
      </c>
      <c r="CI106" s="85">
        <v>0.42857142857142855</v>
      </c>
      <c r="CJ106" s="85">
        <v>0.30952380952380953</v>
      </c>
      <c r="CK106" s="85">
        <v>0.3141025641025641</v>
      </c>
      <c r="CL106" s="85">
        <v>0.30201342281879195</v>
      </c>
      <c r="CM106" s="85">
        <v>0.33707865168539325</v>
      </c>
      <c r="CN106" s="85">
        <v>0.37356321839080459</v>
      </c>
      <c r="CO106" s="85">
        <v>0.31847133757961782</v>
      </c>
      <c r="CP106" s="85">
        <v>0.28746177370030579</v>
      </c>
      <c r="CQ106" s="85">
        <v>0.30508474576271188</v>
      </c>
      <c r="CR106" s="85">
        <v>0.37218045112781956</v>
      </c>
      <c r="CS106" s="85">
        <v>0.40441176470588236</v>
      </c>
      <c r="CT106" s="85">
        <v>0.33210332103321033</v>
      </c>
      <c r="CU106" s="85">
        <v>0.34459459459459457</v>
      </c>
      <c r="CV106" s="85">
        <v>0.35294117647058826</v>
      </c>
      <c r="CW106" s="85">
        <v>0.30909090909090908</v>
      </c>
      <c r="CX106" s="85">
        <v>0.27192982456140352</v>
      </c>
      <c r="CY106" s="85">
        <v>0.30357142857142855</v>
      </c>
      <c r="CZ106" s="85">
        <v>0.30841121495327101</v>
      </c>
      <c r="DA106" s="85">
        <v>0.28703703703703703</v>
      </c>
      <c r="DB106" s="85">
        <v>0.25952380952380955</v>
      </c>
      <c r="DC106" s="85">
        <v>0.4107142857142857</v>
      </c>
      <c r="DD106" s="85">
        <v>0.19607843137254902</v>
      </c>
      <c r="DE106" s="85">
        <v>0.27552031714568881</v>
      </c>
      <c r="DF106" s="85">
        <v>0.42857142857142855</v>
      </c>
      <c r="DG106" s="85">
        <v>0.30588235294117649</v>
      </c>
      <c r="DH106" s="85">
        <v>0.37857142857142856</v>
      </c>
      <c r="DI106" s="85">
        <v>0.35431654676258995</v>
      </c>
      <c r="DJ106" s="85">
        <v>0.3708086785009862</v>
      </c>
      <c r="DK106" s="85">
        <v>0.23636363636363636</v>
      </c>
      <c r="DL106" s="85">
        <v>0.35818847209515098</v>
      </c>
      <c r="DM106" s="85">
        <v>0.2857142857142857</v>
      </c>
      <c r="DN106" s="85"/>
      <c r="DO106" s="85">
        <v>0.2857142857142857</v>
      </c>
      <c r="DP106" s="85">
        <v>0.26376440460947503</v>
      </c>
      <c r="DQ106" s="85">
        <v>0.21951219512195122</v>
      </c>
      <c r="DR106" s="85">
        <v>0.36082474226804123</v>
      </c>
      <c r="DS106" s="85">
        <v>0.2247191011235955</v>
      </c>
      <c r="DT106" s="85">
        <v>0.34944237918215615</v>
      </c>
      <c r="DU106" s="85"/>
      <c r="DV106" s="85"/>
      <c r="DW106" s="85"/>
      <c r="DX106" s="85">
        <v>0.34745762711864409</v>
      </c>
    </row>
    <row r="107" spans="1:128" s="86" customFormat="1" ht="12">
      <c r="A107" s="84" t="s">
        <v>307</v>
      </c>
      <c r="B107" s="85">
        <v>0.53676470588235292</v>
      </c>
      <c r="C107" s="85"/>
      <c r="D107" s="85">
        <v>1</v>
      </c>
      <c r="E107" s="85"/>
      <c r="F107" s="85"/>
      <c r="G107" s="85">
        <v>5.5865921787709494E-2</v>
      </c>
      <c r="H107" s="85">
        <v>0.60368663594470051</v>
      </c>
      <c r="I107" s="85">
        <v>0.375</v>
      </c>
      <c r="J107" s="85">
        <v>0.3925399644760213</v>
      </c>
      <c r="K107" s="85">
        <v>0</v>
      </c>
      <c r="L107" s="85"/>
      <c r="M107" s="85"/>
      <c r="N107" s="85"/>
      <c r="O107" s="85">
        <v>0</v>
      </c>
      <c r="P107" s="85"/>
      <c r="Q107" s="85"/>
      <c r="R107" s="85"/>
      <c r="S107" s="85"/>
      <c r="T107" s="85"/>
      <c r="U107" s="85">
        <v>1</v>
      </c>
      <c r="V107" s="85">
        <v>1</v>
      </c>
      <c r="W107" s="85">
        <v>0.39784946236559138</v>
      </c>
      <c r="X107" s="85">
        <v>0.5</v>
      </c>
      <c r="Y107" s="85"/>
      <c r="Z107" s="85">
        <v>0.50605326876513312</v>
      </c>
      <c r="AA107" s="85">
        <v>0.36666666666666664</v>
      </c>
      <c r="AB107" s="85">
        <v>0.3910891089108911</v>
      </c>
      <c r="AC107" s="85">
        <v>0.4735472679965308</v>
      </c>
      <c r="AD107" s="85">
        <v>0.20833333333333334</v>
      </c>
      <c r="AE107" s="85"/>
      <c r="AF107" s="85"/>
      <c r="AG107" s="85">
        <v>0.20833333333333334</v>
      </c>
      <c r="AH107" s="85"/>
      <c r="AI107" s="85">
        <v>0.28440366972477066</v>
      </c>
      <c r="AJ107" s="85"/>
      <c r="AK107" s="85"/>
      <c r="AL107" s="85">
        <v>0.28440366972477066</v>
      </c>
      <c r="AM107" s="85">
        <v>0.15384615384615385</v>
      </c>
      <c r="AN107" s="85">
        <v>4.3478260869565216E-2</v>
      </c>
      <c r="AO107" s="85">
        <v>6.7796610169491525E-2</v>
      </c>
      <c r="AP107" s="85">
        <v>0.35555555555555557</v>
      </c>
      <c r="AQ107" s="85"/>
      <c r="AR107" s="85"/>
      <c r="AS107" s="85">
        <v>0.29190751445086704</v>
      </c>
      <c r="AT107" s="85">
        <v>0.29923273657289001</v>
      </c>
      <c r="AU107" s="85">
        <v>0.35897435897435898</v>
      </c>
      <c r="AV107" s="85"/>
      <c r="AW107" s="85">
        <v>0.35897435897435898</v>
      </c>
      <c r="AX107" s="85">
        <v>0.22580645161290322</v>
      </c>
      <c r="AY107" s="85"/>
      <c r="AZ107" s="85"/>
      <c r="BA107" s="85"/>
      <c r="BB107" s="85">
        <v>0.22580645161290322</v>
      </c>
      <c r="BC107" s="85">
        <v>0.43939393939393939</v>
      </c>
      <c r="BD107" s="85">
        <v>0.35416666666666669</v>
      </c>
      <c r="BE107" s="85"/>
      <c r="BF107" s="85">
        <v>0.18604651162790697</v>
      </c>
      <c r="BG107" s="85">
        <v>0.23076923076923078</v>
      </c>
      <c r="BH107" s="85">
        <v>0.3352941176470588</v>
      </c>
      <c r="BI107" s="85">
        <v>0.25806451612903225</v>
      </c>
      <c r="BJ107" s="85"/>
      <c r="BK107" s="85"/>
      <c r="BL107" s="85">
        <v>0.41666666666666669</v>
      </c>
      <c r="BM107" s="85">
        <v>0.35443037974683544</v>
      </c>
      <c r="BN107" s="85">
        <v>0.73913043478260865</v>
      </c>
      <c r="BO107" s="85">
        <v>0.73793103448275865</v>
      </c>
      <c r="BP107" s="85"/>
      <c r="BQ107" s="85">
        <v>6.8965517241379309E-2</v>
      </c>
      <c r="BR107" s="85">
        <v>0.69099756690997571</v>
      </c>
      <c r="BS107" s="85">
        <v>0.6</v>
      </c>
      <c r="BT107" s="85">
        <v>0.44444444444444442</v>
      </c>
      <c r="BU107" s="85"/>
      <c r="BV107" s="85"/>
      <c r="BW107" s="85">
        <v>0.72131147540983609</v>
      </c>
      <c r="BX107" s="85">
        <v>0.61809045226130654</v>
      </c>
      <c r="BY107" s="85">
        <v>0.14035087719298245</v>
      </c>
      <c r="BZ107" s="85"/>
      <c r="CA107" s="85">
        <v>0.48920187793427228</v>
      </c>
      <c r="CB107" s="85">
        <v>0.46808510638297873</v>
      </c>
      <c r="CC107" s="85">
        <v>0.56024096385542166</v>
      </c>
      <c r="CD107" s="85">
        <v>0.6271186440677966</v>
      </c>
      <c r="CE107" s="85">
        <v>0.46153846153846156</v>
      </c>
      <c r="CF107" s="85"/>
      <c r="CG107" s="85">
        <v>0.48582230623818523</v>
      </c>
      <c r="CH107" s="85"/>
      <c r="CI107" s="85"/>
      <c r="CJ107" s="85">
        <v>0.32258064516129031</v>
      </c>
      <c r="CK107" s="85">
        <v>0.32258064516129031</v>
      </c>
      <c r="CL107" s="85">
        <v>0.20689655172413793</v>
      </c>
      <c r="CM107" s="85"/>
      <c r="CN107" s="85"/>
      <c r="CO107" s="85">
        <v>0.49122807017543857</v>
      </c>
      <c r="CP107" s="85">
        <v>0.65254237288135597</v>
      </c>
      <c r="CQ107" s="85">
        <v>0.73362445414847166</v>
      </c>
      <c r="CR107" s="85">
        <v>0.62761506276150625</v>
      </c>
      <c r="CS107" s="85"/>
      <c r="CT107" s="85">
        <v>0.6383928571428571</v>
      </c>
      <c r="CU107" s="85"/>
      <c r="CV107" s="85">
        <v>0.68627450980392157</v>
      </c>
      <c r="CW107" s="85"/>
      <c r="CX107" s="85"/>
      <c r="CY107" s="85">
        <v>0.68627450980392157</v>
      </c>
      <c r="CZ107" s="85"/>
      <c r="DA107" s="85"/>
      <c r="DB107" s="85">
        <v>0.3</v>
      </c>
      <c r="DC107" s="85"/>
      <c r="DD107" s="85"/>
      <c r="DE107" s="85">
        <v>0.3</v>
      </c>
      <c r="DF107" s="85">
        <v>0</v>
      </c>
      <c r="DG107" s="85"/>
      <c r="DH107" s="85">
        <v>0.4637223974763407</v>
      </c>
      <c r="DI107" s="85">
        <v>0.72615384615384615</v>
      </c>
      <c r="DJ107" s="85">
        <v>0</v>
      </c>
      <c r="DK107" s="85"/>
      <c r="DL107" s="85">
        <v>0.58832565284178184</v>
      </c>
      <c r="DM107" s="85"/>
      <c r="DN107" s="85"/>
      <c r="DO107" s="85"/>
      <c r="DP107" s="85"/>
      <c r="DQ107" s="85"/>
      <c r="DR107" s="85"/>
      <c r="DS107" s="85"/>
      <c r="DT107" s="85"/>
      <c r="DU107" s="85"/>
      <c r="DV107" s="85"/>
      <c r="DW107" s="85"/>
      <c r="DX107" s="85"/>
    </row>
    <row r="108" spans="1:128" s="86" customFormat="1" ht="12">
      <c r="A108" s="84" t="s">
        <v>322</v>
      </c>
      <c r="B108" s="85">
        <v>0.7272212790039615</v>
      </c>
      <c r="C108" s="85">
        <v>0.82058823529411762</v>
      </c>
      <c r="D108" s="85">
        <v>0.81248768958046091</v>
      </c>
      <c r="E108" s="85">
        <v>0.71488549618320607</v>
      </c>
      <c r="F108" s="85">
        <v>0.66873449131513651</v>
      </c>
      <c r="G108" s="85">
        <v>0.72459893048128343</v>
      </c>
      <c r="H108" s="85">
        <v>0.78663239074550129</v>
      </c>
      <c r="I108" s="85">
        <v>0.89763075547608406</v>
      </c>
      <c r="J108" s="85">
        <v>0.79025524809160308</v>
      </c>
      <c r="K108" s="85">
        <v>0.86366689053055745</v>
      </c>
      <c r="L108" s="85">
        <v>0.72727272727272729</v>
      </c>
      <c r="M108" s="85">
        <v>0.94113682318580094</v>
      </c>
      <c r="N108" s="85">
        <v>0.91164658634538154</v>
      </c>
      <c r="O108" s="85">
        <v>0.90195652173913043</v>
      </c>
      <c r="P108" s="85">
        <v>0.93578985771616197</v>
      </c>
      <c r="Q108" s="85">
        <v>0.93186417809759392</v>
      </c>
      <c r="R108" s="85">
        <v>0.92448777263714477</v>
      </c>
      <c r="S108" s="85">
        <v>0.92930513595166164</v>
      </c>
      <c r="T108" s="85">
        <v>0.88124156545209176</v>
      </c>
      <c r="U108" s="85">
        <v>0.91207008436080472</v>
      </c>
      <c r="V108" s="85">
        <v>0.90609469003400467</v>
      </c>
      <c r="W108" s="85">
        <v>0.65957446808510634</v>
      </c>
      <c r="X108" s="85">
        <v>0.85185185185185186</v>
      </c>
      <c r="Y108" s="85">
        <v>0.88194444444444442</v>
      </c>
      <c r="Z108" s="85">
        <v>0.75454545454545452</v>
      </c>
      <c r="AA108" s="85">
        <v>0.87683284457478006</v>
      </c>
      <c r="AB108" s="85">
        <v>0.87035175879396987</v>
      </c>
      <c r="AC108" s="85">
        <v>0.86367969494756913</v>
      </c>
      <c r="AD108" s="85">
        <v>0.8995695839311334</v>
      </c>
      <c r="AE108" s="85">
        <v>0.8737373737373737</v>
      </c>
      <c r="AF108" s="85">
        <v>0.75252525252525249</v>
      </c>
      <c r="AG108" s="85">
        <v>0.88491620111731839</v>
      </c>
      <c r="AH108" s="85">
        <v>0.73249815770081061</v>
      </c>
      <c r="AI108" s="85">
        <v>0.90673575129533679</v>
      </c>
      <c r="AJ108" s="85">
        <v>0.87859824780976226</v>
      </c>
      <c r="AK108" s="85">
        <v>0.69242902208201895</v>
      </c>
      <c r="AL108" s="85">
        <v>0.7743881997988602</v>
      </c>
      <c r="AM108" s="85">
        <v>0.92802514405447878</v>
      </c>
      <c r="AN108" s="85">
        <v>0.944952629859523</v>
      </c>
      <c r="AO108" s="85">
        <v>0.93463968851726564</v>
      </c>
      <c r="AP108" s="85">
        <v>0.83094384707287938</v>
      </c>
      <c r="AQ108" s="85">
        <v>0.89140271493212675</v>
      </c>
      <c r="AR108" s="85">
        <v>0.90871309830897107</v>
      </c>
      <c r="AS108" s="85">
        <v>0.95719557195571958</v>
      </c>
      <c r="AT108" s="85">
        <v>0.90180878552971577</v>
      </c>
      <c r="AU108" s="85">
        <v>0.87524115755627008</v>
      </c>
      <c r="AV108" s="85">
        <v>0.89489012443738414</v>
      </c>
      <c r="AW108" s="85">
        <v>0.88166551246537395</v>
      </c>
      <c r="AX108" s="85">
        <v>0.91457905544147844</v>
      </c>
      <c r="AY108" s="85">
        <v>0.92633150821304133</v>
      </c>
      <c r="AZ108" s="85">
        <v>0.92775665399239549</v>
      </c>
      <c r="BA108" s="85">
        <v>0.91356877323420072</v>
      </c>
      <c r="BB108" s="85">
        <v>0.9190731454262494</v>
      </c>
      <c r="BC108" s="85">
        <v>0.92166940789473684</v>
      </c>
      <c r="BD108" s="85">
        <v>0.79776179056754593</v>
      </c>
      <c r="BE108" s="85">
        <v>0.79166666666666663</v>
      </c>
      <c r="BF108" s="85">
        <v>0.77619047619047621</v>
      </c>
      <c r="BG108" s="85">
        <v>0.8990825688073395</v>
      </c>
      <c r="BH108" s="85">
        <v>0.90899278532068395</v>
      </c>
      <c r="BI108" s="85">
        <v>0.90092165898617516</v>
      </c>
      <c r="BJ108" s="85">
        <v>0.92239241429613417</v>
      </c>
      <c r="BK108" s="85">
        <v>0.83072817384674036</v>
      </c>
      <c r="BL108" s="85">
        <v>0.92171285958229343</v>
      </c>
      <c r="BM108" s="85">
        <v>0.90588091053986675</v>
      </c>
      <c r="BN108" s="85">
        <v>0.84297520661157022</v>
      </c>
      <c r="BO108" s="85">
        <v>0.69899665551839463</v>
      </c>
      <c r="BP108" s="85">
        <v>0.82857142857142863</v>
      </c>
      <c r="BQ108" s="85">
        <v>0.80971659919028338</v>
      </c>
      <c r="BR108" s="85">
        <v>0.74825174825174823</v>
      </c>
      <c r="BS108" s="85">
        <v>0.82202111613876316</v>
      </c>
      <c r="BT108" s="85">
        <v>0.78079774091069543</v>
      </c>
      <c r="BU108" s="85">
        <v>0.90086206896551724</v>
      </c>
      <c r="BV108" s="85">
        <v>0.89142857142857146</v>
      </c>
      <c r="BW108" s="85">
        <v>0.88764044943820219</v>
      </c>
      <c r="BX108" s="85">
        <v>0.80897583429229003</v>
      </c>
      <c r="BY108" s="85">
        <v>0.88452914798206284</v>
      </c>
      <c r="BZ108" s="85">
        <v>0.9466729589428976</v>
      </c>
      <c r="CA108" s="85">
        <v>0.7211155378486056</v>
      </c>
      <c r="CB108" s="85">
        <v>0.77333333333333332</v>
      </c>
      <c r="CC108" s="85">
        <v>0.91329479768786126</v>
      </c>
      <c r="CD108" s="85">
        <v>0.8571428571428571</v>
      </c>
      <c r="CE108" s="85">
        <v>0.88815789473684215</v>
      </c>
      <c r="CF108" s="85">
        <v>0.9048257372654156</v>
      </c>
      <c r="CG108" s="85">
        <v>0.86694987255734923</v>
      </c>
      <c r="CH108" s="85">
        <v>0.74757281553398058</v>
      </c>
      <c r="CI108" s="85">
        <v>0.92963202065848938</v>
      </c>
      <c r="CJ108" s="85">
        <v>0.90127388535031849</v>
      </c>
      <c r="CK108" s="85">
        <v>0.91556459816887081</v>
      </c>
      <c r="CL108" s="85">
        <v>0.84670373312152503</v>
      </c>
      <c r="CM108" s="85">
        <v>0.87521588946459417</v>
      </c>
      <c r="CN108" s="85">
        <v>0.72454090150250416</v>
      </c>
      <c r="CO108" s="85">
        <v>0.76003649635036497</v>
      </c>
      <c r="CP108" s="85">
        <v>0.84464751958224538</v>
      </c>
      <c r="CQ108" s="85">
        <v>0.78776142525174286</v>
      </c>
      <c r="CR108" s="85">
        <v>0.83144052600119545</v>
      </c>
      <c r="CS108" s="85">
        <v>0.78493346007604559</v>
      </c>
      <c r="CT108" s="85">
        <v>0.80942269409422696</v>
      </c>
      <c r="CU108" s="85">
        <v>0.93925735136295341</v>
      </c>
      <c r="CV108" s="85">
        <v>1</v>
      </c>
      <c r="CW108" s="85">
        <v>0.94230769230769229</v>
      </c>
      <c r="CX108" s="85">
        <v>0.87580299785867233</v>
      </c>
      <c r="CY108" s="85">
        <v>0.93366469126362073</v>
      </c>
      <c r="CZ108" s="85">
        <v>0.7857142857142857</v>
      </c>
      <c r="DA108" s="85">
        <v>0.87291116974494287</v>
      </c>
      <c r="DB108" s="85">
        <v>0.71105527638190957</v>
      </c>
      <c r="DC108" s="85">
        <v>0.89880952380952384</v>
      </c>
      <c r="DD108" s="85">
        <v>0.64324324324324322</v>
      </c>
      <c r="DE108" s="85">
        <v>0.79486072122651696</v>
      </c>
      <c r="DF108" s="85">
        <v>0.90379746835443042</v>
      </c>
      <c r="DG108" s="85">
        <v>0.82078853046594979</v>
      </c>
      <c r="DH108" s="85">
        <v>0.71147540983606561</v>
      </c>
      <c r="DI108" s="85">
        <v>0.71520618556701032</v>
      </c>
      <c r="DJ108" s="85">
        <v>0.83958427474017172</v>
      </c>
      <c r="DK108" s="85">
        <v>0.70516379789006112</v>
      </c>
      <c r="DL108" s="85">
        <v>0.75993549130284532</v>
      </c>
      <c r="DM108" s="85"/>
      <c r="DN108" s="85"/>
      <c r="DO108" s="85">
        <v>0.60416666666666663</v>
      </c>
      <c r="DP108" s="85">
        <v>0.8</v>
      </c>
      <c r="DQ108" s="85">
        <v>1</v>
      </c>
      <c r="DR108" s="85">
        <v>0.70350404312668469</v>
      </c>
      <c r="DS108" s="85">
        <v>0.58992805755395683</v>
      </c>
      <c r="DT108" s="85"/>
      <c r="DU108" s="85">
        <v>0.47368421052631576</v>
      </c>
      <c r="DV108" s="85"/>
      <c r="DW108" s="85"/>
      <c r="DX108" s="85">
        <v>0.48232951717272277</v>
      </c>
    </row>
    <row r="109" spans="1:128" s="86" customFormat="1" ht="12">
      <c r="A109" s="84" t="s">
        <v>241</v>
      </c>
      <c r="B109" s="85">
        <v>0</v>
      </c>
      <c r="C109" s="85">
        <v>0</v>
      </c>
      <c r="D109" s="85">
        <v>0</v>
      </c>
      <c r="E109" s="85">
        <v>0</v>
      </c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  <c r="P109" s="85">
        <v>0</v>
      </c>
      <c r="Q109" s="85">
        <v>0</v>
      </c>
      <c r="R109" s="85">
        <v>0</v>
      </c>
      <c r="S109" s="85">
        <v>0</v>
      </c>
      <c r="T109" s="85">
        <v>0</v>
      </c>
      <c r="U109" s="85">
        <v>0</v>
      </c>
      <c r="V109" s="85">
        <v>0</v>
      </c>
      <c r="W109" s="85">
        <v>0</v>
      </c>
      <c r="X109" s="85">
        <v>0</v>
      </c>
      <c r="Y109" s="85">
        <v>0</v>
      </c>
      <c r="Z109" s="85">
        <v>0</v>
      </c>
      <c r="AA109" s="85">
        <v>0</v>
      </c>
      <c r="AB109" s="85">
        <v>0</v>
      </c>
      <c r="AC109" s="85">
        <v>0</v>
      </c>
      <c r="AD109" s="85">
        <v>0</v>
      </c>
      <c r="AE109" s="85">
        <v>0</v>
      </c>
      <c r="AF109" s="85">
        <v>0</v>
      </c>
      <c r="AG109" s="85">
        <v>0</v>
      </c>
      <c r="AH109" s="85">
        <v>0</v>
      </c>
      <c r="AI109" s="85">
        <v>0</v>
      </c>
      <c r="AJ109" s="85">
        <v>0</v>
      </c>
      <c r="AK109" s="85">
        <v>0</v>
      </c>
      <c r="AL109" s="85">
        <v>0</v>
      </c>
      <c r="AM109" s="85">
        <v>0</v>
      </c>
      <c r="AN109" s="85">
        <v>0</v>
      </c>
      <c r="AO109" s="85">
        <v>0</v>
      </c>
      <c r="AP109" s="85">
        <v>0</v>
      </c>
      <c r="AQ109" s="85">
        <v>0</v>
      </c>
      <c r="AR109" s="85">
        <v>0</v>
      </c>
      <c r="AS109" s="85">
        <v>0</v>
      </c>
      <c r="AT109" s="85">
        <v>0</v>
      </c>
      <c r="AU109" s="85">
        <v>0</v>
      </c>
      <c r="AV109" s="85">
        <v>0</v>
      </c>
      <c r="AW109" s="85">
        <v>0</v>
      </c>
      <c r="AX109" s="85">
        <v>0</v>
      </c>
      <c r="AY109" s="85">
        <v>0</v>
      </c>
      <c r="AZ109" s="85">
        <v>0</v>
      </c>
      <c r="BA109" s="85">
        <v>0</v>
      </c>
      <c r="BB109" s="85">
        <v>0</v>
      </c>
      <c r="BC109" s="85">
        <v>0</v>
      </c>
      <c r="BD109" s="85">
        <v>0</v>
      </c>
      <c r="BE109" s="85">
        <v>0</v>
      </c>
      <c r="BF109" s="85">
        <v>0</v>
      </c>
      <c r="BG109" s="85">
        <v>0</v>
      </c>
      <c r="BH109" s="85">
        <v>0</v>
      </c>
      <c r="BI109" s="85">
        <v>0</v>
      </c>
      <c r="BJ109" s="85">
        <v>0</v>
      </c>
      <c r="BK109" s="85">
        <v>0</v>
      </c>
      <c r="BL109" s="85">
        <v>0</v>
      </c>
      <c r="BM109" s="85">
        <v>0</v>
      </c>
      <c r="BN109" s="85">
        <v>0</v>
      </c>
      <c r="BO109" s="85">
        <v>0</v>
      </c>
      <c r="BP109" s="85">
        <v>0</v>
      </c>
      <c r="BQ109" s="85">
        <v>0</v>
      </c>
      <c r="BR109" s="85">
        <v>0</v>
      </c>
      <c r="BS109" s="85">
        <v>0</v>
      </c>
      <c r="BT109" s="85">
        <v>0</v>
      </c>
      <c r="BU109" s="85">
        <v>0</v>
      </c>
      <c r="BV109" s="85">
        <v>0</v>
      </c>
      <c r="BW109" s="85">
        <v>0</v>
      </c>
      <c r="BX109" s="85">
        <v>0</v>
      </c>
      <c r="BY109" s="85">
        <v>0</v>
      </c>
      <c r="BZ109" s="85">
        <v>0</v>
      </c>
      <c r="CA109" s="85">
        <v>0</v>
      </c>
      <c r="CB109" s="85">
        <v>0</v>
      </c>
      <c r="CC109" s="85">
        <v>0</v>
      </c>
      <c r="CD109" s="85">
        <v>0</v>
      </c>
      <c r="CE109" s="85">
        <v>0</v>
      </c>
      <c r="CF109" s="85">
        <v>0</v>
      </c>
      <c r="CG109" s="85">
        <v>0</v>
      </c>
      <c r="CH109" s="85">
        <v>0</v>
      </c>
      <c r="CI109" s="85">
        <v>0</v>
      </c>
      <c r="CJ109" s="85">
        <v>0</v>
      </c>
      <c r="CK109" s="85">
        <v>0</v>
      </c>
      <c r="CL109" s="85">
        <v>0</v>
      </c>
      <c r="CM109" s="85">
        <v>0</v>
      </c>
      <c r="CN109" s="85">
        <v>0</v>
      </c>
      <c r="CO109" s="85">
        <v>0</v>
      </c>
      <c r="CP109" s="85">
        <v>0</v>
      </c>
      <c r="CQ109" s="85">
        <v>0</v>
      </c>
      <c r="CR109" s="85">
        <v>0</v>
      </c>
      <c r="CS109" s="85">
        <v>0</v>
      </c>
      <c r="CT109" s="85">
        <v>0</v>
      </c>
      <c r="CU109" s="85">
        <v>0</v>
      </c>
      <c r="CV109" s="85">
        <v>0</v>
      </c>
      <c r="CW109" s="85">
        <v>0</v>
      </c>
      <c r="CX109" s="85">
        <v>0</v>
      </c>
      <c r="CY109" s="85">
        <v>0</v>
      </c>
      <c r="CZ109" s="85">
        <v>0</v>
      </c>
      <c r="DA109" s="85">
        <v>0</v>
      </c>
      <c r="DB109" s="85">
        <v>0</v>
      </c>
      <c r="DC109" s="85">
        <v>0</v>
      </c>
      <c r="DD109" s="85">
        <v>0</v>
      </c>
      <c r="DE109" s="85">
        <v>0</v>
      </c>
      <c r="DF109" s="85">
        <v>0</v>
      </c>
      <c r="DG109" s="85">
        <v>0</v>
      </c>
      <c r="DH109" s="85">
        <v>0</v>
      </c>
      <c r="DI109" s="85">
        <v>0</v>
      </c>
      <c r="DJ109" s="85">
        <v>0</v>
      </c>
      <c r="DK109" s="85">
        <v>0</v>
      </c>
      <c r="DL109" s="85">
        <v>0</v>
      </c>
      <c r="DM109" s="85">
        <v>0</v>
      </c>
      <c r="DN109" s="85">
        <v>0</v>
      </c>
      <c r="DO109" s="85">
        <v>0</v>
      </c>
      <c r="DP109" s="85">
        <v>0</v>
      </c>
      <c r="DQ109" s="85">
        <v>0</v>
      </c>
      <c r="DR109" s="85"/>
      <c r="DS109" s="85">
        <v>0</v>
      </c>
      <c r="DT109" s="85"/>
      <c r="DU109" s="85"/>
      <c r="DV109" s="85"/>
      <c r="DW109" s="85">
        <v>0</v>
      </c>
      <c r="DX109" s="85"/>
    </row>
    <row r="110" spans="1:128" s="86" customFormat="1" ht="12">
      <c r="A110" s="84" t="s">
        <v>249</v>
      </c>
      <c r="B110" s="85">
        <v>0.49256764700942274</v>
      </c>
      <c r="C110" s="85"/>
      <c r="D110" s="85">
        <v>0.19705735660847881</v>
      </c>
      <c r="E110" s="85"/>
      <c r="F110" s="85">
        <v>0.20483287287443092</v>
      </c>
      <c r="G110" s="85"/>
      <c r="H110" s="85"/>
      <c r="I110" s="85"/>
      <c r="J110" s="85">
        <v>0.36606006496590238</v>
      </c>
      <c r="K110" s="85"/>
      <c r="L110" s="85"/>
      <c r="M110" s="85">
        <v>0.40587219343696029</v>
      </c>
      <c r="N110" s="85"/>
      <c r="O110" s="85">
        <v>0.40587219343696029</v>
      </c>
      <c r="P110" s="85">
        <v>0.42149929278642151</v>
      </c>
      <c r="Q110" s="85">
        <v>0.50157037469870713</v>
      </c>
      <c r="R110" s="85"/>
      <c r="S110" s="85">
        <v>0.49407480966567363</v>
      </c>
      <c r="T110" s="85"/>
      <c r="U110" s="85"/>
      <c r="V110" s="85"/>
      <c r="W110" s="85"/>
      <c r="X110" s="85">
        <v>0.51957343412527002</v>
      </c>
      <c r="Y110" s="85"/>
      <c r="Z110" s="85">
        <v>0.19801248357424442</v>
      </c>
      <c r="AA110" s="85">
        <v>6.8333333333333329E-2</v>
      </c>
      <c r="AB110" s="85"/>
      <c r="AC110" s="85">
        <v>0.27526908846283216</v>
      </c>
      <c r="AD110" s="85">
        <v>0.16605504587155964</v>
      </c>
      <c r="AE110" s="85">
        <v>0</v>
      </c>
      <c r="AF110" s="85">
        <v>0.28394718554551773</v>
      </c>
      <c r="AG110" s="85">
        <v>0.14631472923332148</v>
      </c>
      <c r="AH110" s="85"/>
      <c r="AI110" s="85"/>
      <c r="AJ110" s="85"/>
      <c r="AK110" s="85"/>
      <c r="AL110" s="85"/>
      <c r="AM110" s="85">
        <v>0.49700377867402895</v>
      </c>
      <c r="AN110" s="85">
        <v>0.47166213639498561</v>
      </c>
      <c r="AO110" s="85">
        <v>0.49095381992871534</v>
      </c>
      <c r="AP110" s="85">
        <v>0.11988304093567251</v>
      </c>
      <c r="AQ110" s="85">
        <v>0.46072764365861951</v>
      </c>
      <c r="AR110" s="85">
        <v>0.48303094983991463</v>
      </c>
      <c r="AS110" s="85">
        <v>0.46530612244897956</v>
      </c>
      <c r="AT110" s="85">
        <v>0.33435889546957925</v>
      </c>
      <c r="AU110" s="85">
        <v>0</v>
      </c>
      <c r="AV110" s="85">
        <v>0.48184357541899442</v>
      </c>
      <c r="AW110" s="85">
        <v>0.30104712041884818</v>
      </c>
      <c r="AX110" s="85"/>
      <c r="AY110" s="85"/>
      <c r="AZ110" s="85"/>
      <c r="BA110" s="85"/>
      <c r="BB110" s="85"/>
      <c r="BC110" s="85">
        <v>0.50490009577161754</v>
      </c>
      <c r="BD110" s="85">
        <v>0.48180697820069901</v>
      </c>
      <c r="BE110" s="85">
        <v>0.3384861407249467</v>
      </c>
      <c r="BF110" s="85">
        <v>0.4950122984421973</v>
      </c>
      <c r="BG110" s="85">
        <v>0.49464020983008322</v>
      </c>
      <c r="BH110" s="85">
        <v>0.49222028752567193</v>
      </c>
      <c r="BI110" s="85">
        <v>0.49900296893694335</v>
      </c>
      <c r="BJ110" s="85">
        <v>0.47707502718376221</v>
      </c>
      <c r="BK110" s="85">
        <v>0.48028025043656031</v>
      </c>
      <c r="BL110" s="85">
        <v>0.46509604334263666</v>
      </c>
      <c r="BM110" s="85">
        <v>0.47659225909187247</v>
      </c>
      <c r="BN110" s="85"/>
      <c r="BO110" s="85"/>
      <c r="BP110" s="85">
        <v>0.49919224555735059</v>
      </c>
      <c r="BQ110" s="85"/>
      <c r="BR110" s="85">
        <v>0.49919224555735059</v>
      </c>
      <c r="BS110" s="85"/>
      <c r="BT110" s="85">
        <v>0.48899786244184584</v>
      </c>
      <c r="BU110" s="85"/>
      <c r="BV110" s="85">
        <v>0.16257668711656442</v>
      </c>
      <c r="BW110" s="85"/>
      <c r="BX110" s="85">
        <v>0.47614446189153281</v>
      </c>
      <c r="BY110" s="85"/>
      <c r="BZ110" s="85">
        <v>0.50304966598896317</v>
      </c>
      <c r="CA110" s="85">
        <v>0.33176628609805237</v>
      </c>
      <c r="CB110" s="85">
        <v>0.2888713496448303</v>
      </c>
      <c r="CC110" s="85"/>
      <c r="CD110" s="85"/>
      <c r="CE110" s="85">
        <v>0.32655654383735705</v>
      </c>
      <c r="CF110" s="85"/>
      <c r="CG110" s="85">
        <v>0.384070796460177</v>
      </c>
      <c r="CH110" s="85"/>
      <c r="CI110" s="85"/>
      <c r="CJ110" s="85"/>
      <c r="CK110" s="85"/>
      <c r="CL110" s="85">
        <v>0.28564551843650715</v>
      </c>
      <c r="CM110" s="85">
        <v>0.49265536723163844</v>
      </c>
      <c r="CN110" s="85">
        <v>0.49260823653643082</v>
      </c>
      <c r="CO110" s="85">
        <v>0.4991979467436638</v>
      </c>
      <c r="CP110" s="85"/>
      <c r="CQ110" s="85">
        <v>0.48825993593128453</v>
      </c>
      <c r="CR110" s="85">
        <v>0.5078125</v>
      </c>
      <c r="CS110" s="85">
        <v>0.51590463166656753</v>
      </c>
      <c r="CT110" s="85">
        <v>0.47126228301343265</v>
      </c>
      <c r="CU110" s="85">
        <v>0.45089285714285715</v>
      </c>
      <c r="CV110" s="85"/>
      <c r="CW110" s="85">
        <v>0.49985443959243087</v>
      </c>
      <c r="CX110" s="85"/>
      <c r="CY110" s="85">
        <v>0.49685706477179559</v>
      </c>
      <c r="CZ110" s="85"/>
      <c r="DA110" s="85">
        <v>0.3091216216216216</v>
      </c>
      <c r="DB110" s="85"/>
      <c r="DC110" s="85">
        <v>0.24231348097183403</v>
      </c>
      <c r="DD110" s="85">
        <v>0.56336779911373702</v>
      </c>
      <c r="DE110" s="85">
        <v>0.37285581826611036</v>
      </c>
      <c r="DF110" s="85"/>
      <c r="DG110" s="85"/>
      <c r="DH110" s="85">
        <v>0.51531728665207877</v>
      </c>
      <c r="DI110" s="85">
        <v>0.49054276315789475</v>
      </c>
      <c r="DJ110" s="85"/>
      <c r="DK110" s="85">
        <v>0.50593765462642259</v>
      </c>
      <c r="DL110" s="85">
        <v>0.49550128534704369</v>
      </c>
      <c r="DM110" s="85"/>
      <c r="DN110" s="85"/>
      <c r="DO110" s="85"/>
      <c r="DP110" s="85"/>
      <c r="DQ110" s="85"/>
      <c r="DR110" s="85"/>
      <c r="DS110" s="85"/>
      <c r="DT110" s="85"/>
      <c r="DU110" s="85"/>
      <c r="DV110" s="85"/>
      <c r="DW110" s="85"/>
      <c r="DX110" s="85"/>
    </row>
    <row r="111" spans="1:128" s="86" customFormat="1" ht="12">
      <c r="A111" s="84" t="s">
        <v>250</v>
      </c>
      <c r="B111" s="85">
        <v>0.25727309858679903</v>
      </c>
      <c r="C111" s="85">
        <v>0.21933566391041995</v>
      </c>
      <c r="D111" s="85">
        <v>0.34983971638217515</v>
      </c>
      <c r="E111" s="85">
        <v>0.50267091750106951</v>
      </c>
      <c r="F111" s="85">
        <v>0.32943659711389134</v>
      </c>
      <c r="G111" s="85">
        <v>0.25788689634667816</v>
      </c>
      <c r="H111" s="85">
        <v>0.28855188425572825</v>
      </c>
      <c r="I111" s="85">
        <v>0.22338448008916173</v>
      </c>
      <c r="J111" s="85">
        <v>0.28731902146779831</v>
      </c>
      <c r="K111" s="85">
        <v>0.55555555555555558</v>
      </c>
      <c r="L111" s="85">
        <v>0.27272727272727271</v>
      </c>
      <c r="M111" s="85">
        <v>0.12376237623762376</v>
      </c>
      <c r="N111" s="85">
        <v>0.33333333333333331</v>
      </c>
      <c r="O111" s="85">
        <v>0.18491484184914841</v>
      </c>
      <c r="P111" s="85">
        <v>0.33750823994726431</v>
      </c>
      <c r="Q111" s="85">
        <v>0.29003665444851717</v>
      </c>
      <c r="R111" s="85">
        <v>0.52276361421263573</v>
      </c>
      <c r="S111" s="85">
        <v>0.4839537869062901</v>
      </c>
      <c r="T111" s="85">
        <v>0.30909090909090908</v>
      </c>
      <c r="U111" s="85">
        <v>0.34023821853961678</v>
      </c>
      <c r="V111" s="85">
        <v>0.34156976744186046</v>
      </c>
      <c r="W111" s="85">
        <v>0.41596199294648761</v>
      </c>
      <c r="X111" s="85">
        <v>0.31953988385915999</v>
      </c>
      <c r="Y111" s="85">
        <v>1</v>
      </c>
      <c r="Z111" s="85">
        <v>0.47799977927027165</v>
      </c>
      <c r="AA111" s="85">
        <v>0.20278281982596302</v>
      </c>
      <c r="AB111" s="85">
        <v>0.46808733734671082</v>
      </c>
      <c r="AC111" s="85">
        <v>0.46274149034038636</v>
      </c>
      <c r="AD111" s="85">
        <v>0.34990439770554499</v>
      </c>
      <c r="AE111" s="85">
        <v>0.54626865671641789</v>
      </c>
      <c r="AF111" s="85">
        <v>0.20080468178493049</v>
      </c>
      <c r="AG111" s="85">
        <v>0.32142857142857145</v>
      </c>
      <c r="AH111" s="85">
        <v>0.47627737226277372</v>
      </c>
      <c r="AI111" s="85">
        <v>0.25</v>
      </c>
      <c r="AJ111" s="85">
        <v>0.33333333333333331</v>
      </c>
      <c r="AK111" s="85">
        <v>0.35714285714285715</v>
      </c>
      <c r="AL111" s="85">
        <v>0.44624167459562319</v>
      </c>
      <c r="AM111" s="85">
        <v>0.40113065326633168</v>
      </c>
      <c r="AN111" s="85">
        <v>0.37956204379562042</v>
      </c>
      <c r="AO111" s="85">
        <v>0.39824498136795289</v>
      </c>
      <c r="AP111" s="85">
        <v>0.31827731092436973</v>
      </c>
      <c r="AQ111" s="85">
        <v>0.375</v>
      </c>
      <c r="AR111" s="85">
        <v>0.41379310344827586</v>
      </c>
      <c r="AS111" s="85">
        <v>0.25</v>
      </c>
      <c r="AT111" s="85">
        <v>0.32961783439490444</v>
      </c>
      <c r="AU111" s="85">
        <v>0.38009592326139091</v>
      </c>
      <c r="AV111" s="85">
        <v>0.42857142857142855</v>
      </c>
      <c r="AW111" s="85">
        <v>0.38093354430379744</v>
      </c>
      <c r="AX111" s="85">
        <v>0.3029197080291971</v>
      </c>
      <c r="AY111" s="85">
        <v>0.52941176470588236</v>
      </c>
      <c r="AZ111" s="85">
        <v>0.18181818181818182</v>
      </c>
      <c r="BA111" s="85">
        <v>0.33333333333333331</v>
      </c>
      <c r="BB111" s="85">
        <v>0.29782608695652174</v>
      </c>
      <c r="BC111" s="85">
        <v>0.29558091335149866</v>
      </c>
      <c r="BD111" s="85">
        <v>0.36056428163997828</v>
      </c>
      <c r="BE111" s="85">
        <v>0</v>
      </c>
      <c r="BF111" s="85">
        <v>0.19788047918273233</v>
      </c>
      <c r="BG111" s="85">
        <v>0.18548223568226765</v>
      </c>
      <c r="BH111" s="85">
        <v>0.29369369369369369</v>
      </c>
      <c r="BI111" s="85">
        <v>0.30769230769230771</v>
      </c>
      <c r="BJ111" s="85">
        <v>0.17253521126760563</v>
      </c>
      <c r="BK111" s="85">
        <v>0.3575757575757576</v>
      </c>
      <c r="BL111" s="85">
        <v>0.16666666666666666</v>
      </c>
      <c r="BM111" s="85">
        <v>0.32817990161630356</v>
      </c>
      <c r="BN111" s="85">
        <v>0</v>
      </c>
      <c r="BO111" s="85">
        <v>0.34202781089601558</v>
      </c>
      <c r="BP111" s="85">
        <v>0.60380676407527056</v>
      </c>
      <c r="BQ111" s="85">
        <v>0.38369465395240931</v>
      </c>
      <c r="BR111" s="85">
        <v>0.37937219730941701</v>
      </c>
      <c r="BS111" s="85">
        <v>0.4</v>
      </c>
      <c r="BT111" s="85">
        <v>0.35532994923857869</v>
      </c>
      <c r="BU111" s="85">
        <v>0.30769230769230771</v>
      </c>
      <c r="BV111" s="85">
        <v>0.2</v>
      </c>
      <c r="BW111" s="85">
        <v>0.32405891980360063</v>
      </c>
      <c r="BX111" s="85">
        <v>0.38655097613882861</v>
      </c>
      <c r="BY111" s="85">
        <v>0</v>
      </c>
      <c r="BZ111" s="85">
        <v>0.35714285714285715</v>
      </c>
      <c r="CA111" s="85">
        <v>0.31757754800590843</v>
      </c>
      <c r="CB111" s="85">
        <v>0.6</v>
      </c>
      <c r="CC111" s="85">
        <v>0.33333333333333331</v>
      </c>
      <c r="CD111" s="85">
        <v>0.25</v>
      </c>
      <c r="CE111" s="85">
        <v>0.4</v>
      </c>
      <c r="CF111" s="85">
        <v>0.1</v>
      </c>
      <c r="CG111" s="85">
        <v>0.31693772312574375</v>
      </c>
      <c r="CH111" s="85">
        <v>0.15789473684210525</v>
      </c>
      <c r="CI111" s="85">
        <v>0.2857142857142857</v>
      </c>
      <c r="CJ111" s="85">
        <v>0.26568265682656828</v>
      </c>
      <c r="CK111" s="85">
        <v>0.28244274809160308</v>
      </c>
      <c r="CL111" s="85"/>
      <c r="CM111" s="85">
        <v>0.33333333333333331</v>
      </c>
      <c r="CN111" s="85">
        <v>0.38461538461538464</v>
      </c>
      <c r="CO111" s="85">
        <v>0.35344543356412794</v>
      </c>
      <c r="CP111" s="85">
        <v>0.82926829268292679</v>
      </c>
      <c r="CQ111" s="85">
        <v>0.33762772101288319</v>
      </c>
      <c r="CR111" s="85">
        <v>0.22222222222222221</v>
      </c>
      <c r="CS111" s="85">
        <v>0.47058823529411764</v>
      </c>
      <c r="CT111" s="85">
        <v>0.34621055735771161</v>
      </c>
      <c r="CU111" s="85">
        <v>0.2</v>
      </c>
      <c r="CV111" s="85">
        <v>0.16666666666666666</v>
      </c>
      <c r="CW111" s="85">
        <v>0.33333333333333331</v>
      </c>
      <c r="CX111" s="85">
        <v>0.30417149478563149</v>
      </c>
      <c r="CY111" s="85">
        <v>0.32111597374179429</v>
      </c>
      <c r="CZ111" s="85">
        <v>0.35135135135135137</v>
      </c>
      <c r="DA111" s="85">
        <v>0.35416666666666669</v>
      </c>
      <c r="DB111" s="85">
        <v>0.40934844192634562</v>
      </c>
      <c r="DC111" s="85">
        <v>0.33333333333333331</v>
      </c>
      <c r="DD111" s="85">
        <v>0.30555555555555558</v>
      </c>
      <c r="DE111" s="85">
        <v>0.41036840106342576</v>
      </c>
      <c r="DF111" s="85">
        <v>0</v>
      </c>
      <c r="DG111" s="85">
        <v>0</v>
      </c>
      <c r="DH111" s="85">
        <v>0.7</v>
      </c>
      <c r="DI111" s="85">
        <v>0.25353293413173655</v>
      </c>
      <c r="DJ111" s="85">
        <v>0.29333333333333333</v>
      </c>
      <c r="DK111" s="85">
        <v>0.46666666666666667</v>
      </c>
      <c r="DL111" s="85">
        <v>0.24455725861563996</v>
      </c>
      <c r="DM111" s="85"/>
      <c r="DN111" s="85"/>
      <c r="DO111" s="85"/>
      <c r="DP111" s="85">
        <v>0.33333333333333331</v>
      </c>
      <c r="DQ111" s="85"/>
      <c r="DR111" s="85"/>
      <c r="DS111" s="85">
        <v>0.33333333333333331</v>
      </c>
      <c r="DT111" s="85"/>
      <c r="DU111" s="85"/>
      <c r="DV111" s="85"/>
      <c r="DW111" s="85"/>
      <c r="DX111" s="85"/>
    </row>
    <row r="112" spans="1:128" s="86" customFormat="1" ht="12">
      <c r="A112" s="84" t="s">
        <v>323</v>
      </c>
      <c r="B112" s="85">
        <v>0.39416158746161956</v>
      </c>
      <c r="C112" s="85">
        <v>0.40489091345001199</v>
      </c>
      <c r="D112" s="85">
        <v>0.41681192260763467</v>
      </c>
      <c r="E112" s="85">
        <v>0.39044615149819401</v>
      </c>
      <c r="F112" s="85">
        <v>0.38788606010016696</v>
      </c>
      <c r="G112" s="85">
        <v>0.40735849056603773</v>
      </c>
      <c r="H112" s="85">
        <v>0.41383532292623204</v>
      </c>
      <c r="I112" s="85">
        <v>0.3970112214069918</v>
      </c>
      <c r="J112" s="85">
        <v>0.4016633441315724</v>
      </c>
      <c r="K112" s="85">
        <v>0.37914295279544696</v>
      </c>
      <c r="L112" s="85">
        <v>0.38603079233946674</v>
      </c>
      <c r="M112" s="85">
        <v>0.37991266375545851</v>
      </c>
      <c r="N112" s="85">
        <v>0.4030110017371164</v>
      </c>
      <c r="O112" s="85">
        <v>0.38409850073797869</v>
      </c>
      <c r="P112" s="85">
        <v>0.4320468978993649</v>
      </c>
      <c r="Q112" s="85">
        <v>0.40043763676148797</v>
      </c>
      <c r="R112" s="85">
        <v>0.38605843157355202</v>
      </c>
      <c r="S112" s="85">
        <v>0.40595012483831183</v>
      </c>
      <c r="T112" s="85">
        <v>0.39470307917888564</v>
      </c>
      <c r="U112" s="85">
        <v>0.37335975577098174</v>
      </c>
      <c r="V112" s="85">
        <v>0.38123246459115034</v>
      </c>
      <c r="W112" s="85">
        <v>0.4</v>
      </c>
      <c r="X112" s="85">
        <v>0.38225131842153121</v>
      </c>
      <c r="Y112" s="85">
        <v>0.39682119205298011</v>
      </c>
      <c r="Z112" s="85">
        <v>0.39217081850533808</v>
      </c>
      <c r="AA112" s="85">
        <v>0.38748036796051155</v>
      </c>
      <c r="AB112" s="85">
        <v>0.4008277289187791</v>
      </c>
      <c r="AC112" s="85">
        <v>0.39383996029338775</v>
      </c>
      <c r="AD112" s="85">
        <v>0.42899742930591261</v>
      </c>
      <c r="AE112" s="85">
        <v>0.41122537479866189</v>
      </c>
      <c r="AF112" s="85">
        <v>0.36883336862163879</v>
      </c>
      <c r="AG112" s="85">
        <v>0.41000932545850172</v>
      </c>
      <c r="AH112" s="85">
        <v>0.40005010020040083</v>
      </c>
      <c r="AI112" s="85">
        <v>0.37620192307692307</v>
      </c>
      <c r="AJ112" s="85">
        <v>0.37888867149285854</v>
      </c>
      <c r="AK112" s="85">
        <v>0.39219114219114221</v>
      </c>
      <c r="AL112" s="85">
        <v>0.3871120157010976</v>
      </c>
      <c r="AM112" s="85">
        <v>0.38311846266115301</v>
      </c>
      <c r="AN112" s="85">
        <v>0.38143249967264631</v>
      </c>
      <c r="AO112" s="85">
        <v>0.38242620835498842</v>
      </c>
      <c r="AP112" s="85">
        <v>0.39038131787376501</v>
      </c>
      <c r="AQ112" s="85">
        <v>0.44596995638830561</v>
      </c>
      <c r="AR112" s="85">
        <v>0.41527068437180797</v>
      </c>
      <c r="AS112" s="85">
        <v>0.40008846621696342</v>
      </c>
      <c r="AT112" s="85">
        <v>0.40991479144089588</v>
      </c>
      <c r="AU112" s="85">
        <v>0.40333282682469734</v>
      </c>
      <c r="AV112" s="85">
        <v>0.40834599088656165</v>
      </c>
      <c r="AW112" s="85">
        <v>0.4052771921121171</v>
      </c>
      <c r="AX112" s="85">
        <v>0.41895261845386533</v>
      </c>
      <c r="AY112" s="85">
        <v>0.39484418339043892</v>
      </c>
      <c r="AZ112" s="85">
        <v>0.38369865928921049</v>
      </c>
      <c r="BA112" s="85">
        <v>0.36464292304853296</v>
      </c>
      <c r="BB112" s="85">
        <v>0.39348864493421604</v>
      </c>
      <c r="BC112" s="85">
        <v>0.42397806580259223</v>
      </c>
      <c r="BD112" s="85">
        <v>0.36632926466210181</v>
      </c>
      <c r="BE112" s="85">
        <v>0.4026955278742087</v>
      </c>
      <c r="BF112" s="85">
        <v>0.38199867637326274</v>
      </c>
      <c r="BG112" s="85">
        <v>0.40596760443307756</v>
      </c>
      <c r="BH112" s="85">
        <v>0.39931482830244663</v>
      </c>
      <c r="BI112" s="85">
        <v>0.40432402077776219</v>
      </c>
      <c r="BJ112" s="85">
        <v>0.39860551900225866</v>
      </c>
      <c r="BK112" s="85">
        <v>0.39662576687116563</v>
      </c>
      <c r="BL112" s="85">
        <v>0.37317073170731707</v>
      </c>
      <c r="BM112" s="85">
        <v>0.39402748414376321</v>
      </c>
      <c r="BN112" s="85">
        <v>0.38953134510042603</v>
      </c>
      <c r="BO112" s="85">
        <v>0.38211955563392702</v>
      </c>
      <c r="BP112" s="85">
        <v>0.40186915887850466</v>
      </c>
      <c r="BQ112" s="85">
        <v>0.41105165447198866</v>
      </c>
      <c r="BR112" s="85">
        <v>0.39545875514961837</v>
      </c>
      <c r="BS112" s="85">
        <v>0.38963761605271041</v>
      </c>
      <c r="BT112" s="85">
        <v>0.4087743350699205</v>
      </c>
      <c r="BU112" s="85">
        <v>0.38441518677281078</v>
      </c>
      <c r="BV112" s="85">
        <v>0.38987730061349696</v>
      </c>
      <c r="BW112" s="85">
        <v>0.40164044641656582</v>
      </c>
      <c r="BX112" s="85">
        <v>0.39900452317417057</v>
      </c>
      <c r="BY112" s="85">
        <v>0.34277198211624443</v>
      </c>
      <c r="BZ112" s="85">
        <v>0.4029613960867266</v>
      </c>
      <c r="CA112" s="85">
        <v>0.41567398119122256</v>
      </c>
      <c r="CB112" s="85">
        <v>0.38140020898641586</v>
      </c>
      <c r="CC112" s="85">
        <v>0.3942614240170032</v>
      </c>
      <c r="CD112" s="85">
        <v>0.40096711798839457</v>
      </c>
      <c r="CE112" s="85">
        <v>0.37008523508386032</v>
      </c>
      <c r="CF112" s="85">
        <v>0.40102002266717041</v>
      </c>
      <c r="CG112" s="85">
        <v>0.3956179274325386</v>
      </c>
      <c r="CH112" s="85">
        <v>0.36680835990081473</v>
      </c>
      <c r="CI112" s="85">
        <v>0.38398914518317501</v>
      </c>
      <c r="CJ112" s="85">
        <v>0.39599574769666901</v>
      </c>
      <c r="CK112" s="85">
        <v>0.38182356862454631</v>
      </c>
      <c r="CL112" s="85">
        <v>0.39988801791713324</v>
      </c>
      <c r="CM112" s="85">
        <v>0.39393059387251345</v>
      </c>
      <c r="CN112" s="85">
        <v>0.40867673058615533</v>
      </c>
      <c r="CO112" s="85">
        <v>0.39851629169899144</v>
      </c>
      <c r="CP112" s="85">
        <v>0.37558923779824499</v>
      </c>
      <c r="CQ112" s="85">
        <v>0.37385844748858449</v>
      </c>
      <c r="CR112" s="85">
        <v>0.39890710382513661</v>
      </c>
      <c r="CS112" s="85">
        <v>0.41409963034676994</v>
      </c>
      <c r="CT112" s="85">
        <v>0.39184198474026288</v>
      </c>
      <c r="CU112" s="85">
        <v>0.39619406823247044</v>
      </c>
      <c r="CV112" s="85">
        <v>0.40560640732265446</v>
      </c>
      <c r="CW112" s="85">
        <v>0.41437678610683665</v>
      </c>
      <c r="CX112" s="85">
        <v>0.40544069640914038</v>
      </c>
      <c r="CY112" s="85">
        <v>0.40488989075775966</v>
      </c>
      <c r="CZ112" s="85">
        <v>0.34335981838819524</v>
      </c>
      <c r="DA112" s="85">
        <v>0.36421889017044728</v>
      </c>
      <c r="DB112" s="85">
        <v>0.36142024377318493</v>
      </c>
      <c r="DC112" s="85">
        <v>0.405505558496559</v>
      </c>
      <c r="DD112" s="85">
        <v>0.37697692507129893</v>
      </c>
      <c r="DE112" s="85">
        <v>0.36503161471825296</v>
      </c>
      <c r="DF112" s="85">
        <v>0.39934084042845375</v>
      </c>
      <c r="DG112" s="85">
        <v>0.36814958091553834</v>
      </c>
      <c r="DH112" s="85">
        <v>0.37811755859130219</v>
      </c>
      <c r="DI112" s="85">
        <v>0.38355953115360886</v>
      </c>
      <c r="DJ112" s="85">
        <v>0.39741415854175499</v>
      </c>
      <c r="DK112" s="85">
        <v>0.39016840019811788</v>
      </c>
      <c r="DL112" s="85">
        <v>0.38599065855757969</v>
      </c>
      <c r="DM112" s="85">
        <v>0.39099420419081587</v>
      </c>
      <c r="DN112" s="85">
        <v>0.36644798500468606</v>
      </c>
      <c r="DO112" s="85">
        <v>0.37902673063742287</v>
      </c>
      <c r="DP112" s="85">
        <v>0.37604361901516442</v>
      </c>
      <c r="DQ112" s="85">
        <v>0.41188718531137614</v>
      </c>
      <c r="DR112" s="85">
        <v>0.40070796460176994</v>
      </c>
      <c r="DS112" s="85">
        <v>0.37766894122826328</v>
      </c>
      <c r="DT112" s="85"/>
      <c r="DU112" s="85">
        <v>0.41970498190926803</v>
      </c>
      <c r="DV112" s="85"/>
      <c r="DW112" s="85"/>
      <c r="DX112" s="85">
        <v>0.43302411873840446</v>
      </c>
    </row>
    <row r="113" spans="1:128" s="86" customFormat="1" ht="12">
      <c r="A113" s="84" t="s">
        <v>243</v>
      </c>
      <c r="B113" s="85">
        <v>0.34008097165991902</v>
      </c>
      <c r="C113" s="85">
        <v>0.37931034482758619</v>
      </c>
      <c r="D113" s="85">
        <v>0.70822622107969146</v>
      </c>
      <c r="E113" s="85">
        <v>0.52789699570815452</v>
      </c>
      <c r="F113" s="85">
        <v>0.34</v>
      </c>
      <c r="G113" s="85">
        <v>0.35185185185185186</v>
      </c>
      <c r="H113" s="85">
        <v>0.27586206896551724</v>
      </c>
      <c r="I113" s="85">
        <v>0.33333333333333331</v>
      </c>
      <c r="J113" s="85">
        <v>0.54835103409726105</v>
      </c>
      <c r="K113" s="85">
        <v>0.23076923076923078</v>
      </c>
      <c r="L113" s="85">
        <v>0.46153846153846156</v>
      </c>
      <c r="M113" s="85">
        <v>0.5535714285714286</v>
      </c>
      <c r="N113" s="85">
        <v>0.67723880597014929</v>
      </c>
      <c r="O113" s="85">
        <v>0.64079147640791478</v>
      </c>
      <c r="P113" s="85">
        <v>0.71666666666666667</v>
      </c>
      <c r="Q113" s="85">
        <v>0.57636363636363641</v>
      </c>
      <c r="R113" s="85">
        <v>0.61671924290220825</v>
      </c>
      <c r="S113" s="85">
        <v>0.59531772575250841</v>
      </c>
      <c r="T113" s="85">
        <v>0.23809523809523808</v>
      </c>
      <c r="U113" s="85">
        <v>0.1994459833795014</v>
      </c>
      <c r="V113" s="85">
        <v>0.20157068062827224</v>
      </c>
      <c r="W113" s="85">
        <v>0.42857142857142855</v>
      </c>
      <c r="X113" s="85">
        <v>0.61111111111111116</v>
      </c>
      <c r="Y113" s="85"/>
      <c r="Z113" s="85">
        <v>0.5714285714285714</v>
      </c>
      <c r="AA113" s="85">
        <v>0</v>
      </c>
      <c r="AB113" s="85">
        <v>0.21739130434782608</v>
      </c>
      <c r="AC113" s="85">
        <v>0.51875000000000004</v>
      </c>
      <c r="AD113" s="85">
        <v>0.48022151898734178</v>
      </c>
      <c r="AE113" s="85">
        <v>0.67241379310344829</v>
      </c>
      <c r="AF113" s="85">
        <v>0.33333333333333331</v>
      </c>
      <c r="AG113" s="85">
        <v>0.5314846909300982</v>
      </c>
      <c r="AH113" s="85">
        <v>0.74429223744292239</v>
      </c>
      <c r="AI113" s="85">
        <v>0.70718232044198892</v>
      </c>
      <c r="AJ113" s="85">
        <v>0.3108108108108108</v>
      </c>
      <c r="AK113" s="85">
        <v>0</v>
      </c>
      <c r="AL113" s="85">
        <v>0.70811287477954143</v>
      </c>
      <c r="AM113" s="85">
        <v>0.31358249772105745</v>
      </c>
      <c r="AN113" s="85">
        <v>0.56205852674066603</v>
      </c>
      <c r="AO113" s="85">
        <v>0.39089481946624804</v>
      </c>
      <c r="AP113" s="85">
        <v>0.74336283185840712</v>
      </c>
      <c r="AQ113" s="85">
        <v>0.70370370370370372</v>
      </c>
      <c r="AR113" s="85">
        <v>0.58571428571428574</v>
      </c>
      <c r="AS113" s="85">
        <v>0.5842696629213483</v>
      </c>
      <c r="AT113" s="85">
        <v>0.6696428571428571</v>
      </c>
      <c r="AU113" s="85">
        <v>0.15</v>
      </c>
      <c r="AV113" s="85">
        <v>0.43661971830985913</v>
      </c>
      <c r="AW113" s="85">
        <v>0.33333333333333331</v>
      </c>
      <c r="AX113" s="85">
        <v>0.37391304347826088</v>
      </c>
      <c r="AY113" s="85">
        <v>0.625</v>
      </c>
      <c r="AZ113" s="85">
        <v>0.6</v>
      </c>
      <c r="BA113" s="85">
        <v>0</v>
      </c>
      <c r="BB113" s="85">
        <v>0.40875912408759124</v>
      </c>
      <c r="BC113" s="85">
        <v>0.74959083469721766</v>
      </c>
      <c r="BD113" s="85">
        <v>0.61038961038961037</v>
      </c>
      <c r="BE113" s="85">
        <v>0.33333333333333331</v>
      </c>
      <c r="BF113" s="85">
        <v>0.14925373134328357</v>
      </c>
      <c r="BG113" s="85">
        <v>0.33333333333333331</v>
      </c>
      <c r="BH113" s="85">
        <v>0.56965648854961837</v>
      </c>
      <c r="BI113" s="85">
        <v>0.2558139534883721</v>
      </c>
      <c r="BJ113" s="85">
        <v>0.61268781302170283</v>
      </c>
      <c r="BK113" s="85">
        <v>0.48479318734793186</v>
      </c>
      <c r="BL113" s="85">
        <v>0.84494382022471914</v>
      </c>
      <c r="BM113" s="85">
        <v>0.57597597597597594</v>
      </c>
      <c r="BN113" s="85"/>
      <c r="BO113" s="85">
        <v>0.44444444444444442</v>
      </c>
      <c r="BP113" s="85">
        <v>0.4</v>
      </c>
      <c r="BQ113" s="85"/>
      <c r="BR113" s="85">
        <v>0.42857142857142855</v>
      </c>
      <c r="BS113" s="85">
        <v>0.42857142857142855</v>
      </c>
      <c r="BT113" s="85">
        <v>0.4762954796030871</v>
      </c>
      <c r="BU113" s="85">
        <v>0.53256704980842917</v>
      </c>
      <c r="BV113" s="85">
        <v>0.35570469798657717</v>
      </c>
      <c r="BW113" s="85">
        <v>0.49644128113879005</v>
      </c>
      <c r="BX113" s="85">
        <v>0.48637873754152822</v>
      </c>
      <c r="BY113" s="85">
        <v>0.46987951807228917</v>
      </c>
      <c r="BZ113" s="85">
        <v>0.5</v>
      </c>
      <c r="CA113" s="85">
        <v>0.36791147994467499</v>
      </c>
      <c r="CB113" s="85">
        <v>0.37931034482758619</v>
      </c>
      <c r="CC113" s="85">
        <v>0.19354838709677419</v>
      </c>
      <c r="CD113" s="85">
        <v>0.5</v>
      </c>
      <c r="CE113" s="85">
        <v>0.68461538461538463</v>
      </c>
      <c r="CF113" s="85">
        <v>0.36538461538461536</v>
      </c>
      <c r="CG113" s="85">
        <v>0.40014903129657226</v>
      </c>
      <c r="CH113" s="85">
        <v>1</v>
      </c>
      <c r="CI113" s="85">
        <v>0</v>
      </c>
      <c r="CJ113" s="85">
        <v>0.66666666666666663</v>
      </c>
      <c r="CK113" s="85">
        <v>0.5</v>
      </c>
      <c r="CL113" s="85">
        <v>0.29577464788732394</v>
      </c>
      <c r="CM113" s="85">
        <v>0.24444444444444444</v>
      </c>
      <c r="CN113" s="85">
        <v>0.22149837133550487</v>
      </c>
      <c r="CO113" s="85">
        <v>0.18312101910828024</v>
      </c>
      <c r="CP113" s="85">
        <v>0.52012882447665054</v>
      </c>
      <c r="CQ113" s="85">
        <v>0.56811989100817439</v>
      </c>
      <c r="CR113" s="85">
        <v>0.33333333333333331</v>
      </c>
      <c r="CS113" s="85">
        <v>0.34782608695652173</v>
      </c>
      <c r="CT113" s="85">
        <v>0.38111380145278451</v>
      </c>
      <c r="CU113" s="85">
        <v>0</v>
      </c>
      <c r="CV113" s="85">
        <v>0</v>
      </c>
      <c r="CW113" s="85">
        <v>0.24918032786885247</v>
      </c>
      <c r="CX113" s="85">
        <v>0.33333333333333331</v>
      </c>
      <c r="CY113" s="85">
        <v>0.25301204819277107</v>
      </c>
      <c r="CZ113" s="85">
        <v>0.61963589076723014</v>
      </c>
      <c r="DA113" s="85">
        <v>0.83486238532110091</v>
      </c>
      <c r="DB113" s="85">
        <v>0.62005277044854878</v>
      </c>
      <c r="DC113" s="85"/>
      <c r="DD113" s="85">
        <v>0.68634686346863472</v>
      </c>
      <c r="DE113" s="85">
        <v>0.63778841967784061</v>
      </c>
      <c r="DF113" s="85">
        <v>0.41666666666666669</v>
      </c>
      <c r="DG113" s="85">
        <v>0.17647058823529413</v>
      </c>
      <c r="DH113" s="85">
        <v>0.42222222222222222</v>
      </c>
      <c r="DI113" s="85">
        <v>0.47952522255192881</v>
      </c>
      <c r="DJ113" s="85">
        <v>0.64390243902439026</v>
      </c>
      <c r="DK113" s="85">
        <v>0.72727272727272729</v>
      </c>
      <c r="DL113" s="85">
        <v>0.58285004142502073</v>
      </c>
      <c r="DM113" s="85"/>
      <c r="DN113" s="85"/>
      <c r="DO113" s="85">
        <v>1</v>
      </c>
      <c r="DP113" s="85"/>
      <c r="DQ113" s="85"/>
      <c r="DR113" s="85"/>
      <c r="DS113" s="85"/>
      <c r="DT113" s="85"/>
      <c r="DU113" s="85"/>
      <c r="DV113" s="85"/>
      <c r="DW113" s="85"/>
      <c r="DX113" s="85"/>
    </row>
    <row r="114" spans="1:128" s="86" customFormat="1" ht="12">
      <c r="A114" s="84" t="s">
        <v>252</v>
      </c>
      <c r="B114" s="85">
        <v>0.38782547853465943</v>
      </c>
      <c r="C114" s="85">
        <v>0.48535805961548534</v>
      </c>
      <c r="D114" s="85">
        <v>0.50010484378276365</v>
      </c>
      <c r="E114" s="85">
        <v>0.50904113536488726</v>
      </c>
      <c r="F114" s="85">
        <v>0.7</v>
      </c>
      <c r="G114" s="85">
        <v>0.5423131170662906</v>
      </c>
      <c r="H114" s="85">
        <v>0.50171330668189607</v>
      </c>
      <c r="I114" s="85">
        <v>0.52871541635662589</v>
      </c>
      <c r="J114" s="85">
        <v>0.48444522471910112</v>
      </c>
      <c r="K114" s="85">
        <v>0.48763250883392228</v>
      </c>
      <c r="L114" s="85">
        <v>0.49627421758569301</v>
      </c>
      <c r="M114" s="85">
        <v>0.4968394437420986</v>
      </c>
      <c r="N114" s="85">
        <v>0.453416149068323</v>
      </c>
      <c r="O114" s="85">
        <v>0.4893308746048472</v>
      </c>
      <c r="P114" s="85">
        <v>0.40972556571978813</v>
      </c>
      <c r="Q114" s="85">
        <v>0.51633845487989616</v>
      </c>
      <c r="R114" s="85">
        <v>0.51013844217591942</v>
      </c>
      <c r="S114" s="85">
        <v>0.50374764662001348</v>
      </c>
      <c r="T114" s="85">
        <v>0.49453612845673506</v>
      </c>
      <c r="U114" s="85">
        <v>0.39677891654465591</v>
      </c>
      <c r="V114" s="85">
        <v>0.46757651619155294</v>
      </c>
      <c r="W114" s="85">
        <v>0.49070548712206047</v>
      </c>
      <c r="X114" s="85">
        <v>0.49222362337116438</v>
      </c>
      <c r="Y114" s="85">
        <v>0.50811573747353567</v>
      </c>
      <c r="Z114" s="85">
        <v>0.50009064539521397</v>
      </c>
      <c r="AA114" s="85">
        <v>0.51423487544483981</v>
      </c>
      <c r="AB114" s="85">
        <v>0.47765726681127985</v>
      </c>
      <c r="AC114" s="85">
        <v>0.49708279310983516</v>
      </c>
      <c r="AD114" s="85">
        <v>0.4982658959537572</v>
      </c>
      <c r="AE114" s="85">
        <v>0.46471774193548387</v>
      </c>
      <c r="AF114" s="85">
        <v>0.47460595446584941</v>
      </c>
      <c r="AG114" s="85">
        <v>0.48266045548654246</v>
      </c>
      <c r="AH114" s="85">
        <v>0.49128486055776893</v>
      </c>
      <c r="AI114" s="85">
        <v>0.53436739659367394</v>
      </c>
      <c r="AJ114" s="85">
        <v>0.50378787878787878</v>
      </c>
      <c r="AK114" s="85">
        <v>0.50748780077401989</v>
      </c>
      <c r="AL114" s="85">
        <v>0.5088442983989373</v>
      </c>
      <c r="AM114" s="85">
        <v>0.45969212262466402</v>
      </c>
      <c r="AN114" s="85">
        <v>0.48409876295888216</v>
      </c>
      <c r="AO114" s="85">
        <v>0.46635233018996858</v>
      </c>
      <c r="AP114" s="85">
        <v>0.50535120064754024</v>
      </c>
      <c r="AQ114" s="85">
        <v>0.48979591836734693</v>
      </c>
      <c r="AR114" s="85">
        <v>0.50613097819658559</v>
      </c>
      <c r="AS114" s="85">
        <v>0.66178697627460881</v>
      </c>
      <c r="AT114" s="85">
        <v>0.53454843814100683</v>
      </c>
      <c r="AU114" s="85">
        <v>0.50273884897204235</v>
      </c>
      <c r="AV114" s="85">
        <v>0.51865348699494374</v>
      </c>
      <c r="AW114" s="85">
        <v>0.5097169792478079</v>
      </c>
      <c r="AX114" s="85">
        <v>0.55012704174228677</v>
      </c>
      <c r="AY114" s="85">
        <v>0.48250301672125495</v>
      </c>
      <c r="AZ114" s="85">
        <v>0.51861739496979065</v>
      </c>
      <c r="BA114" s="85">
        <v>0.47636103151862463</v>
      </c>
      <c r="BB114" s="85">
        <v>0.52223164320841109</v>
      </c>
      <c r="BC114" s="85">
        <v>0.50006951846873982</v>
      </c>
      <c r="BD114" s="85">
        <v>0.44650009536524893</v>
      </c>
      <c r="BE114" s="85">
        <v>0.52135147817925853</v>
      </c>
      <c r="BF114" s="85">
        <v>0.51036866359447008</v>
      </c>
      <c r="BG114" s="85">
        <v>0.50196463654223966</v>
      </c>
      <c r="BH114" s="85">
        <v>0.49613062568605926</v>
      </c>
      <c r="BI114" s="85">
        <v>0.45146790279533644</v>
      </c>
      <c r="BJ114" s="85">
        <v>0.5683535607968857</v>
      </c>
      <c r="BK114" s="85">
        <v>0.51252519435646415</v>
      </c>
      <c r="BL114" s="85">
        <v>0.50322420634920639</v>
      </c>
      <c r="BM114" s="85">
        <v>0.50131214193309925</v>
      </c>
      <c r="BN114" s="85">
        <v>0.50706455542021922</v>
      </c>
      <c r="BO114" s="85">
        <v>0.42697638603696098</v>
      </c>
      <c r="BP114" s="85">
        <v>0.4987998628414676</v>
      </c>
      <c r="BQ114" s="85">
        <v>0.50409784390366918</v>
      </c>
      <c r="BR114" s="85">
        <v>0.48794381019043709</v>
      </c>
      <c r="BS114" s="85">
        <v>0.50285330647868409</v>
      </c>
      <c r="BT114" s="85">
        <v>0.50218755944455007</v>
      </c>
      <c r="BU114" s="85">
        <v>0.50408854381762613</v>
      </c>
      <c r="BV114" s="85">
        <v>0.47683235046335298</v>
      </c>
      <c r="BW114" s="85">
        <v>0.53138008325328212</v>
      </c>
      <c r="BX114" s="85">
        <v>0.50496218527619108</v>
      </c>
      <c r="BY114" s="85">
        <v>0.52567375886524825</v>
      </c>
      <c r="BZ114" s="85">
        <v>0.51065478496706707</v>
      </c>
      <c r="CA114" s="85">
        <v>0.49143509706889987</v>
      </c>
      <c r="CB114" s="85">
        <v>0.51508226691042047</v>
      </c>
      <c r="CC114" s="85">
        <v>0.67006425880788834</v>
      </c>
      <c r="CD114" s="85">
        <v>0.54004576659038905</v>
      </c>
      <c r="CE114" s="85">
        <v>0.51083550913838116</v>
      </c>
      <c r="CF114" s="85">
        <v>0.53041654180401554</v>
      </c>
      <c r="CG114" s="85">
        <v>0.53742451046178252</v>
      </c>
      <c r="CH114" s="85">
        <v>0.5071957671957672</v>
      </c>
      <c r="CI114" s="85">
        <v>0.50501595987232106</v>
      </c>
      <c r="CJ114" s="85">
        <v>0.50438105891126028</v>
      </c>
      <c r="CK114" s="85">
        <v>0.5055772675460023</v>
      </c>
      <c r="CL114" s="85">
        <v>0.50343267910508038</v>
      </c>
      <c r="CM114" s="85">
        <v>0.49247925311203322</v>
      </c>
      <c r="CN114" s="85">
        <v>0.51671554252199414</v>
      </c>
      <c r="CO114" s="85">
        <v>0.47095635430038513</v>
      </c>
      <c r="CP114" s="85">
        <v>0.51045309707002406</v>
      </c>
      <c r="CQ114" s="85">
        <v>0.49016859253646522</v>
      </c>
      <c r="CR114" s="85">
        <v>0.48772825446691537</v>
      </c>
      <c r="CS114" s="85">
        <v>0.49920816470174206</v>
      </c>
      <c r="CT114" s="85">
        <v>0.4962377450980392</v>
      </c>
      <c r="CU114" s="85">
        <v>0.51542536615768153</v>
      </c>
      <c r="CV114" s="85">
        <v>0.51834430856067737</v>
      </c>
      <c r="CW114" s="85">
        <v>0.60732113144758737</v>
      </c>
      <c r="CX114" s="85">
        <v>0.49470899470899471</v>
      </c>
      <c r="CY114" s="85">
        <v>0.51395445709525134</v>
      </c>
      <c r="CZ114" s="85">
        <v>0.53602090332213514</v>
      </c>
      <c r="DA114" s="85">
        <v>0.48859033883236197</v>
      </c>
      <c r="DB114" s="85">
        <v>0.50120918984280527</v>
      </c>
      <c r="DC114" s="85">
        <v>0.5039559683522532</v>
      </c>
      <c r="DD114" s="85">
        <v>0.49558962062173506</v>
      </c>
      <c r="DE114" s="85">
        <v>0.50124042419781356</v>
      </c>
      <c r="DF114" s="85">
        <v>0.51877234803337302</v>
      </c>
      <c r="DG114" s="85">
        <v>0.42079002079002081</v>
      </c>
      <c r="DH114" s="85">
        <v>0.51384718051384715</v>
      </c>
      <c r="DI114" s="85">
        <v>0.49841920113995636</v>
      </c>
      <c r="DJ114" s="85">
        <v>0.51050708085883967</v>
      </c>
      <c r="DK114" s="85">
        <v>0.45202558635394458</v>
      </c>
      <c r="DL114" s="85">
        <v>0.48890310049977498</v>
      </c>
      <c r="DM114" s="85">
        <v>0.48872395089922921</v>
      </c>
      <c r="DN114" s="85"/>
      <c r="DO114" s="85">
        <v>0.48872395089922921</v>
      </c>
      <c r="DP114" s="85">
        <v>0.51986702548678165</v>
      </c>
      <c r="DQ114" s="85">
        <v>0.50052392595179884</v>
      </c>
      <c r="DR114" s="85">
        <v>0.48914167528438468</v>
      </c>
      <c r="DS114" s="85">
        <v>0.49828117591275484</v>
      </c>
      <c r="DT114" s="85"/>
      <c r="DU114" s="85">
        <v>0.45722970039079464</v>
      </c>
      <c r="DV114" s="85"/>
      <c r="DW114" s="85">
        <v>0.49361129791526565</v>
      </c>
      <c r="DX114" s="85">
        <v>5.2327182594326629E-2</v>
      </c>
    </row>
    <row r="115" spans="1:128">
      <c r="B115" s="118">
        <f t="shared" ref="B115:BM115" si="0">AVERAGE(B2:B114)</f>
        <v>0.28174239063101936</v>
      </c>
      <c r="C115" s="118">
        <f t="shared" si="0"/>
        <v>0.29321398486518491</v>
      </c>
      <c r="D115" s="118">
        <f t="shared" si="0"/>
        <v>0.29400712815184088</v>
      </c>
      <c r="E115" s="118">
        <f t="shared" si="0"/>
        <v>0.28817719235310402</v>
      </c>
      <c r="F115" s="118">
        <f t="shared" si="0"/>
        <v>0.28889887180627449</v>
      </c>
      <c r="G115" s="118">
        <f t="shared" si="0"/>
        <v>0.29138335483378558</v>
      </c>
      <c r="H115" s="118">
        <f t="shared" si="0"/>
        <v>0.28573063052536118</v>
      </c>
      <c r="I115" s="118">
        <f t="shared" si="0"/>
        <v>0.27556044142336766</v>
      </c>
      <c r="J115" s="118">
        <f t="shared" si="0"/>
        <v>0.28672260812792871</v>
      </c>
      <c r="K115" s="118">
        <f t="shared" si="0"/>
        <v>0.29568277222662209</v>
      </c>
      <c r="L115" s="118">
        <f t="shared" si="0"/>
        <v>0.29144521965297887</v>
      </c>
      <c r="M115" s="118">
        <f t="shared" si="0"/>
        <v>0.27980617592359963</v>
      </c>
      <c r="N115" s="118">
        <f t="shared" si="0"/>
        <v>0.30007706749375795</v>
      </c>
      <c r="O115" s="118">
        <f t="shared" si="0"/>
        <v>0.28167477700591864</v>
      </c>
      <c r="P115" s="118">
        <f t="shared" si="0"/>
        <v>0.31323029488757803</v>
      </c>
      <c r="Q115" s="118">
        <f t="shared" si="0"/>
        <v>0.30100867594173769</v>
      </c>
      <c r="R115" s="118">
        <f t="shared" si="0"/>
        <v>0.2972395401721909</v>
      </c>
      <c r="S115" s="118">
        <f t="shared" si="0"/>
        <v>0.29718321547513821</v>
      </c>
      <c r="T115" s="118">
        <f t="shared" si="0"/>
        <v>0.29959373702552616</v>
      </c>
      <c r="U115" s="118">
        <f t="shared" si="0"/>
        <v>0.29027826064618162</v>
      </c>
      <c r="V115" s="118">
        <f t="shared" si="0"/>
        <v>0.29955700104166483</v>
      </c>
      <c r="W115" s="118">
        <f t="shared" si="0"/>
        <v>0.28690339170233375</v>
      </c>
      <c r="X115" s="118">
        <f t="shared" si="0"/>
        <v>0.30275091458810716</v>
      </c>
      <c r="Y115" s="118">
        <f t="shared" si="0"/>
        <v>0.32096309191270989</v>
      </c>
      <c r="Z115" s="118">
        <f t="shared" si="0"/>
        <v>0.30378397868671914</v>
      </c>
      <c r="AA115" s="118">
        <f t="shared" si="0"/>
        <v>0.29541963604210114</v>
      </c>
      <c r="AB115" s="118">
        <f t="shared" si="0"/>
        <v>0.28740004787620899</v>
      </c>
      <c r="AC115" s="118">
        <f t="shared" si="0"/>
        <v>0.304869157305589</v>
      </c>
      <c r="AD115" s="118">
        <f t="shared" si="0"/>
        <v>0.29192807618315852</v>
      </c>
      <c r="AE115" s="118">
        <f t="shared" si="0"/>
        <v>0.31865652889786233</v>
      </c>
      <c r="AF115" s="118">
        <f t="shared" si="0"/>
        <v>0.28887270942340632</v>
      </c>
      <c r="AG115" s="118">
        <f t="shared" si="0"/>
        <v>0.29591690894669903</v>
      </c>
      <c r="AH115" s="118">
        <f t="shared" si="0"/>
        <v>0.31741187819345829</v>
      </c>
      <c r="AI115" s="118">
        <f t="shared" si="0"/>
        <v>0.30542199775297441</v>
      </c>
      <c r="AJ115" s="118">
        <f t="shared" si="0"/>
        <v>0.29560558448967006</v>
      </c>
      <c r="AK115" s="118">
        <f t="shared" si="0"/>
        <v>0.28837087941358264</v>
      </c>
      <c r="AL115" s="118">
        <f t="shared" si="0"/>
        <v>0.30464799948557419</v>
      </c>
      <c r="AM115" s="118">
        <f t="shared" si="0"/>
        <v>0.28876988309421703</v>
      </c>
      <c r="AN115" s="118">
        <f t="shared" si="0"/>
        <v>0.30190193082146177</v>
      </c>
      <c r="AO115" s="118">
        <f t="shared" si="0"/>
        <v>0.28879835541361876</v>
      </c>
      <c r="AP115" s="118">
        <f t="shared" si="0"/>
        <v>0.31534005896674505</v>
      </c>
      <c r="AQ115" s="118">
        <f t="shared" si="0"/>
        <v>0.31235876783686101</v>
      </c>
      <c r="AR115" s="118">
        <f t="shared" si="0"/>
        <v>0.3027621431874446</v>
      </c>
      <c r="AS115" s="118">
        <f t="shared" si="0"/>
        <v>0.33231945569166949</v>
      </c>
      <c r="AT115" s="118">
        <f t="shared" si="0"/>
        <v>0.31328169138703094</v>
      </c>
      <c r="AU115" s="118">
        <f t="shared" si="0"/>
        <v>0.29685796351258231</v>
      </c>
      <c r="AV115" s="118">
        <f t="shared" si="0"/>
        <v>0.31170034334510704</v>
      </c>
      <c r="AW115" s="118">
        <f t="shared" si="0"/>
        <v>0.3048550481948808</v>
      </c>
      <c r="AX115" s="118">
        <f t="shared" si="0"/>
        <v>0.29244034973683941</v>
      </c>
      <c r="AY115" s="118">
        <f t="shared" si="0"/>
        <v>0.33234110568046765</v>
      </c>
      <c r="AZ115" s="118">
        <f t="shared" si="0"/>
        <v>0.29520207161078627</v>
      </c>
      <c r="BA115" s="118">
        <f t="shared" si="0"/>
        <v>0.28946581400887522</v>
      </c>
      <c r="BB115" s="118">
        <f t="shared" si="0"/>
        <v>0.30257934167035117</v>
      </c>
      <c r="BC115" s="118">
        <f t="shared" si="0"/>
        <v>0.29684185132993962</v>
      </c>
      <c r="BD115" s="118">
        <f t="shared" si="0"/>
        <v>0.28713830822623321</v>
      </c>
      <c r="BE115" s="118">
        <f t="shared" si="0"/>
        <v>0.30470932717644911</v>
      </c>
      <c r="BF115" s="118">
        <f t="shared" si="0"/>
        <v>0.28105284645558681</v>
      </c>
      <c r="BG115" s="118">
        <f t="shared" si="0"/>
        <v>0.28990606456689877</v>
      </c>
      <c r="BH115" s="118">
        <f t="shared" si="0"/>
        <v>0.2824620434884465</v>
      </c>
      <c r="BI115" s="118">
        <f t="shared" si="0"/>
        <v>0.30290094040787729</v>
      </c>
      <c r="BJ115" s="118">
        <f t="shared" si="0"/>
        <v>0.30983472558724395</v>
      </c>
      <c r="BK115" s="118">
        <f t="shared" si="0"/>
        <v>0.30160219992796056</v>
      </c>
      <c r="BL115" s="118">
        <f t="shared" si="0"/>
        <v>0.30181075544561348</v>
      </c>
      <c r="BM115" s="118">
        <f t="shared" si="0"/>
        <v>0.29769333443920826</v>
      </c>
      <c r="BN115" s="118">
        <f t="shared" ref="BN115:DW115" si="1">AVERAGE(BN2:BN114)</f>
        <v>0.28215167419588139</v>
      </c>
      <c r="BO115" s="118">
        <f t="shared" si="1"/>
        <v>0.30214015335358041</v>
      </c>
      <c r="BP115" s="118">
        <f t="shared" si="1"/>
        <v>0.31067972393259674</v>
      </c>
      <c r="BQ115" s="118">
        <f t="shared" si="1"/>
        <v>0.30274532956858224</v>
      </c>
      <c r="BR115" s="118">
        <f t="shared" si="1"/>
        <v>0.3039413038348166</v>
      </c>
      <c r="BS115" s="118">
        <f t="shared" si="1"/>
        <v>0.30094728625418921</v>
      </c>
      <c r="BT115" s="118">
        <f t="shared" si="1"/>
        <v>0.30679628929552444</v>
      </c>
      <c r="BU115" s="118">
        <f t="shared" si="1"/>
        <v>0.31752518005989017</v>
      </c>
      <c r="BV115" s="118">
        <f t="shared" si="1"/>
        <v>0.2881462614423338</v>
      </c>
      <c r="BW115" s="118">
        <f t="shared" si="1"/>
        <v>0.30260935993135563</v>
      </c>
      <c r="BX115" s="118">
        <f t="shared" si="1"/>
        <v>0.30293292314776182</v>
      </c>
      <c r="BY115" s="118">
        <f t="shared" si="1"/>
        <v>0.32282244929343801</v>
      </c>
      <c r="BZ115" s="118">
        <f t="shared" si="1"/>
        <v>0.30879349227041125</v>
      </c>
      <c r="CA115" s="118">
        <f t="shared" si="1"/>
        <v>0.28884840815332274</v>
      </c>
      <c r="CB115" s="118">
        <f t="shared" si="1"/>
        <v>0.31764005017220148</v>
      </c>
      <c r="CC115" s="118">
        <f t="shared" si="1"/>
        <v>0.32871159638029995</v>
      </c>
      <c r="CD115" s="118">
        <f t="shared" si="1"/>
        <v>0.27573075050295692</v>
      </c>
      <c r="CE115" s="118">
        <f t="shared" si="1"/>
        <v>0.29238296833636884</v>
      </c>
      <c r="CF115" s="118">
        <f t="shared" si="1"/>
        <v>0.30160072409926542</v>
      </c>
      <c r="CG115" s="118">
        <f t="shared" si="1"/>
        <v>0.30965125863320447</v>
      </c>
      <c r="CH115" s="118">
        <f t="shared" si="1"/>
        <v>0.32319121610986856</v>
      </c>
      <c r="CI115" s="118">
        <f t="shared" si="1"/>
        <v>0.27666522452968817</v>
      </c>
      <c r="CJ115" s="118">
        <f t="shared" si="1"/>
        <v>0.31649575490420995</v>
      </c>
      <c r="CK115" s="118">
        <f t="shared" si="1"/>
        <v>0.31739187609972086</v>
      </c>
      <c r="CL115" s="118">
        <f t="shared" si="1"/>
        <v>0.29904559129183705</v>
      </c>
      <c r="CM115" s="118">
        <f t="shared" si="1"/>
        <v>0.31462886122053196</v>
      </c>
      <c r="CN115" s="118">
        <f t="shared" si="1"/>
        <v>0.30996845250394861</v>
      </c>
      <c r="CO115" s="118">
        <f t="shared" si="1"/>
        <v>0.29643825793096484</v>
      </c>
      <c r="CP115" s="118">
        <f t="shared" si="1"/>
        <v>0.3085182947754298</v>
      </c>
      <c r="CQ115" s="118">
        <f t="shared" si="1"/>
        <v>0.28821136630359867</v>
      </c>
      <c r="CR115" s="118">
        <f t="shared" si="1"/>
        <v>0.29745148526506537</v>
      </c>
      <c r="CS115" s="118">
        <f t="shared" si="1"/>
        <v>0.31548834958446581</v>
      </c>
      <c r="CT115" s="118">
        <f t="shared" si="1"/>
        <v>0.29426537881250625</v>
      </c>
      <c r="CU115" s="118">
        <f t="shared" si="1"/>
        <v>0.28869280137951908</v>
      </c>
      <c r="CV115" s="118">
        <f t="shared" si="1"/>
        <v>0.30946723235127016</v>
      </c>
      <c r="CW115" s="118">
        <f t="shared" si="1"/>
        <v>0.31602346952790061</v>
      </c>
      <c r="CX115" s="118">
        <f t="shared" si="1"/>
        <v>0.30812410078786756</v>
      </c>
      <c r="CY115" s="118">
        <f t="shared" si="1"/>
        <v>0.31001833887377117</v>
      </c>
      <c r="CZ115" s="118">
        <f t="shared" si="1"/>
        <v>0.29299220135596138</v>
      </c>
      <c r="DA115" s="118">
        <f t="shared" si="1"/>
        <v>0.30765737574870039</v>
      </c>
      <c r="DB115" s="118">
        <f t="shared" si="1"/>
        <v>0.29125182599355681</v>
      </c>
      <c r="DC115" s="118">
        <f t="shared" si="1"/>
        <v>0.30503654861239909</v>
      </c>
      <c r="DD115" s="118">
        <f t="shared" si="1"/>
        <v>0.28663949467197208</v>
      </c>
      <c r="DE115" s="118">
        <f t="shared" si="1"/>
        <v>0.2842409883208748</v>
      </c>
      <c r="DF115" s="118">
        <f t="shared" si="1"/>
        <v>0.29940649480056464</v>
      </c>
      <c r="DG115" s="118">
        <f t="shared" si="1"/>
        <v>0.28780781903972641</v>
      </c>
      <c r="DH115" s="118">
        <f t="shared" si="1"/>
        <v>0.30011769544880235</v>
      </c>
      <c r="DI115" s="118">
        <f t="shared" si="1"/>
        <v>0.27976136243883265</v>
      </c>
      <c r="DJ115" s="118">
        <f t="shared" si="1"/>
        <v>0.31023983243835224</v>
      </c>
      <c r="DK115" s="118">
        <f t="shared" si="1"/>
        <v>0.29466731830217208</v>
      </c>
      <c r="DL115" s="118">
        <f t="shared" si="1"/>
        <v>0.29073180234370066</v>
      </c>
      <c r="DM115" s="118">
        <f t="shared" si="1"/>
        <v>0.28898247538119132</v>
      </c>
      <c r="DN115" s="118">
        <f t="shared" si="1"/>
        <v>0.3085263608284452</v>
      </c>
      <c r="DO115" s="118">
        <f t="shared" si="1"/>
        <v>0.30731011810763176</v>
      </c>
      <c r="DP115" s="118">
        <f t="shared" si="1"/>
        <v>0.29847152928816795</v>
      </c>
      <c r="DQ115" s="118">
        <f t="shared" si="1"/>
        <v>0.34465072312222833</v>
      </c>
      <c r="DR115" s="118">
        <f t="shared" si="1"/>
        <v>0.32480446648940342</v>
      </c>
      <c r="DS115" s="118">
        <f t="shared" si="1"/>
        <v>0.28038397425781092</v>
      </c>
      <c r="DT115" s="118">
        <f t="shared" si="1"/>
        <v>0.30584767430464233</v>
      </c>
      <c r="DU115" s="118">
        <f t="shared" si="1"/>
        <v>0.32393158280388507</v>
      </c>
      <c r="DV115" s="118">
        <f t="shared" si="1"/>
        <v>0.24479916587591879</v>
      </c>
      <c r="DW115" s="118">
        <f t="shared" si="1"/>
        <v>0.18442804972891619</v>
      </c>
      <c r="DX115" s="118">
        <f>AVERAGE(DX2:DX114)</f>
        <v>0.28206167511228303</v>
      </c>
    </row>
  </sheetData>
  <autoFilter ref="B1:FB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7</vt:i4>
      </vt:variant>
    </vt:vector>
  </HeadingPairs>
  <TitlesOfParts>
    <vt:vector size="12" baseType="lpstr">
      <vt:lpstr>ACCUEIL</vt:lpstr>
      <vt:lpstr>Comités Régionaux et Ligues</vt:lpstr>
      <vt:lpstr>Comités Dép. et Districts</vt:lpstr>
      <vt:lpstr>Feuil2</vt:lpstr>
      <vt:lpstr>Feuil5</vt:lpstr>
      <vt:lpstr>DEPARTEMENTS</vt:lpstr>
      <vt:lpstr>MULTISPORTS</vt:lpstr>
      <vt:lpstr>NONOLYMPIQUES</vt:lpstr>
      <vt:lpstr>OLYMPIQUES</vt:lpstr>
      <vt:lpstr>REGIONS</vt:lpstr>
      <vt:lpstr>SEXE</vt:lpstr>
      <vt:lpstr>TYPE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2012-12-26T13:17:25Z</dcterms:created>
  <dcterms:modified xsi:type="dcterms:W3CDTF">2016-12-27T17:14:52Z</dcterms:modified>
</cp:coreProperties>
</file>